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I:\62-5\625040 Standards, Bewertungsdaten\Standards\Immobilienrichtwerte\"/>
    </mc:Choice>
  </mc:AlternateContent>
  <xr:revisionPtr revIDLastSave="0" documentId="13_ncr:1_{C99966FF-8612-4CBB-A301-1CA2482EB326}" xr6:coauthVersionLast="47" xr6:coauthVersionMax="47" xr10:uidLastSave="{00000000-0000-0000-0000-000000000000}"/>
  <bookViews>
    <workbookView xWindow="-108" yWindow="-108" windowWidth="23256" windowHeight="13896" tabRatio="786" xr2:uid="{00000000-000D-0000-FFFF-FFFF00000000}"/>
  </bookViews>
  <sheets>
    <sheet name="Eigentumswohnung" sheetId="4" r:id="rId1"/>
    <sheet name="Doppelhaushälfte_Reihenendhaus" sheetId="10" r:id="rId2"/>
    <sheet name="Reihenmittelhaus" sheetId="11" r:id="rId3"/>
    <sheet name="Gebäudestandard" sheetId="8" state="hidden" r:id="rId4"/>
    <sheet name="Liste" sheetId="7" state="hidden" r:id="rId5"/>
    <sheet name="irwkoeff_2026" sheetId="1" state="hidden" r:id="rId6"/>
  </sheets>
  <definedNames>
    <definedName name="Balkon">Liste!$A$23:$A$24</definedName>
    <definedName name="bj">irwkoeff_2026!$D$2:$E$81</definedName>
    <definedName name="Bj_ETW">Liste!$H$1:$H$73</definedName>
    <definedName name="Bjklassen">Liste!$N$1:$N$5</definedName>
    <definedName name="brw">Liste!$T$1:$T$48</definedName>
    <definedName name="Gartennutzung">Liste!$A$1:$A$2</definedName>
    <definedName name="Gebäudestandard">Liste!$A$30:$A$34</definedName>
    <definedName name="gebäudestandard_dhh">Liste!$A$36:$A$41</definedName>
    <definedName name="Geschosslage">Liste!$A$4:$A$14</definedName>
    <definedName name="Grstk">Liste!$Q$1:$Q$601</definedName>
    <definedName name="Grstk_rmh">Liste!$Q$1:$Q$551</definedName>
    <definedName name="keller">Liste!$A$43:$A$45</definedName>
    <definedName name="koef_anzahl_etw">irwkoeff_2026!$D$186:$E$219</definedName>
    <definedName name="koef_balkon_etw">irwkoeff_2026!$D$231:$E$232</definedName>
    <definedName name="koef_bj_etw">irwkoeff_2026!$D$2:$E$81</definedName>
    <definedName name="koef_Bjklassen">irwkoeff_2026!$K$772:$L$776</definedName>
    <definedName name="koef_bjklassen_rmh">irwkoeff_2026!$R$722:$S$726</definedName>
    <definedName name="koef_brw_dhh">irwkoeff_2026!$K$724:$L$771</definedName>
    <definedName name="koef_brw_rmh">irwkoeff_2026!$R$674:$S$721</definedName>
    <definedName name="koef_garten_etw">irwkoeff_2026!$D$235:$E$236</definedName>
    <definedName name="koef_geschoss_etw">irwkoeff_2026!$D$220:$E$230</definedName>
    <definedName name="koef_grstk_dhh">irwkoeff_2026!$K$123:$L$723</definedName>
    <definedName name="koef_grstk_rmh">irwkoeff_2026!$R$123:$S$673</definedName>
    <definedName name="koef_keller_dhh">irwkoeff_2026!$K$780:$L$782</definedName>
    <definedName name="koef_keller_rmh">irwkoeff_2026!$R$730:$S$732</definedName>
    <definedName name="koef_miet_etw">irwkoeff_2026!$D$233:$E$234</definedName>
    <definedName name="koef_mod_dhh">irwkoeff_2026!$K$777:$L$779</definedName>
    <definedName name="koef_mod_etw">irwkoeff_2026!$D$242:$E$244</definedName>
    <definedName name="koef_mod_rmh">irwkoeff_2026!$R$727:$S$729</definedName>
    <definedName name="koef_standard_dhh">irwkoeff_2026!$K$783:$L$788</definedName>
    <definedName name="koef_standard_etw">irwkoeff_2026!$D$237:$E$241</definedName>
    <definedName name="koef_standard_rmh">irwkoeff_2026!$R$733:$S$738</definedName>
    <definedName name="koef_wfl_dhh">irwkoeff_2026!$K$2:$L$122</definedName>
    <definedName name="koef_wfl_dhh_2026">irwkoeff_2026!$K$2:$L$122</definedName>
    <definedName name="koef_wfl_etw">irwkoeff_2026!$D$82:$E$182</definedName>
    <definedName name="koef_wfl_rmh">irwkoeff_2026!$R$2:$S$122</definedName>
    <definedName name="koef_wohnlage_etw">irwkoeff_2026!$D$183:$E$185</definedName>
    <definedName name="Modernisierungstyp">Liste!$A$26:$A$28</definedName>
    <definedName name="Standard">Liste!$A$48:$A$52</definedName>
    <definedName name="Vermietung">Liste!$A$16:$A$17</definedName>
    <definedName name="WE">Liste!$K$1:$K$34</definedName>
    <definedName name="Wfl_DHH">Liste!$E$31:$E$151</definedName>
    <definedName name="wfl_ETW">Liste!$E$1:$E$101</definedName>
    <definedName name="Wohnlage">Liste!$A$19:$A$21</definedName>
    <definedName name="Z_D4080E32_F4BA_4C55_B135_954EC34A4A89_.wvu.Cols" localSheetId="1" hidden="1">Doppelhaushälfte_Reihenendhaus!$M:$O</definedName>
    <definedName name="Z_D4080E32_F4BA_4C55_B135_954EC34A4A89_.wvu.Cols" localSheetId="0" hidden="1">Eigentumswohnung!$M:$O</definedName>
    <definedName name="Z_D4080E32_F4BA_4C55_B135_954EC34A4A89_.wvu.Cols" localSheetId="3" hidden="1">Gebäudestandard!$H:$O</definedName>
    <definedName name="Z_D4080E32_F4BA_4C55_B135_954EC34A4A89_.wvu.Cols" localSheetId="2" hidden="1">Reihenmittelhaus!$M:$O</definedName>
  </definedNames>
  <calcPr calcId="191029" fullPrecision="0"/>
  <customWorkbookViews>
    <customWorkbookView name="Nicole Wölke-Neuhaus - Persönliche Ansicht" guid="{D4080E32-F4BA-4C55-B135-954EC34A4A89}" mergeInterval="0" personalView="1" maximized="1" xWindow="-8" yWindow="-8" windowWidth="1296" windowHeight="100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" l="1"/>
  <c r="M42" i="4"/>
  <c r="N41" i="4"/>
  <c r="O41" i="4" s="1"/>
  <c r="K41" i="4"/>
  <c r="N39" i="4"/>
  <c r="O39" i="4" s="1"/>
  <c r="K39" i="4"/>
  <c r="N37" i="4"/>
  <c r="O37" i="4" s="1"/>
  <c r="K37" i="4"/>
  <c r="N35" i="4"/>
  <c r="O35" i="4" s="1"/>
  <c r="K35" i="4"/>
  <c r="N33" i="4"/>
  <c r="O33" i="4" s="1"/>
  <c r="K33" i="4"/>
  <c r="N31" i="4"/>
  <c r="O31" i="4" s="1"/>
  <c r="K31" i="4"/>
  <c r="N29" i="4"/>
  <c r="O29" i="4" s="1"/>
  <c r="K29" i="4"/>
  <c r="N27" i="4"/>
  <c r="O27" i="4" s="1"/>
  <c r="K27" i="4"/>
  <c r="N25" i="4"/>
  <c r="O25" i="4" s="1"/>
  <c r="K25" i="4"/>
  <c r="M42" i="10"/>
  <c r="N41" i="10"/>
  <c r="O41" i="10" s="1"/>
  <c r="K41" i="10"/>
  <c r="N39" i="10"/>
  <c r="O39" i="10" s="1"/>
  <c r="K39" i="10"/>
  <c r="N37" i="10"/>
  <c r="O37" i="10" s="1"/>
  <c r="K37" i="10"/>
  <c r="N35" i="10"/>
  <c r="O35" i="10" s="1"/>
  <c r="K35" i="10"/>
  <c r="N33" i="10"/>
  <c r="O33" i="10" s="1"/>
  <c r="K33" i="10"/>
  <c r="N31" i="10"/>
  <c r="O31" i="10" s="1"/>
  <c r="K31" i="10"/>
  <c r="N29" i="10"/>
  <c r="O29" i="10" s="1"/>
  <c r="K29" i="10"/>
  <c r="N27" i="10"/>
  <c r="O27" i="10" s="1"/>
  <c r="K27" i="10"/>
  <c r="N25" i="10"/>
  <c r="O25" i="10" s="1"/>
  <c r="K25" i="10"/>
  <c r="N41" i="11"/>
  <c r="O41" i="11" s="1"/>
  <c r="N39" i="11"/>
  <c r="O39" i="11" s="1"/>
  <c r="N37" i="11"/>
  <c r="O37" i="11" s="1"/>
  <c r="N35" i="11"/>
  <c r="O35" i="11" s="1"/>
  <c r="N33" i="11"/>
  <c r="O33" i="11" s="1"/>
  <c r="N31" i="11"/>
  <c r="O31" i="11" s="1"/>
  <c r="N29" i="11"/>
  <c r="O29" i="11" s="1"/>
  <c r="N27" i="11"/>
  <c r="O27" i="11" s="1"/>
  <c r="N25" i="11"/>
  <c r="O25" i="11" s="1"/>
  <c r="K41" i="11"/>
  <c r="K39" i="11"/>
  <c r="K37" i="11"/>
  <c r="K35" i="11"/>
  <c r="K33" i="11"/>
  <c r="K31" i="11"/>
  <c r="K29" i="11"/>
  <c r="K27" i="11"/>
  <c r="K25" i="11"/>
  <c r="M42" i="11"/>
  <c r="E14" i="11"/>
  <c r="E13" i="11"/>
  <c r="E12" i="11"/>
  <c r="E11" i="11"/>
  <c r="E10" i="11"/>
  <c r="E9" i="11"/>
  <c r="E8" i="11"/>
  <c r="E14" i="10"/>
  <c r="E13" i="10"/>
  <c r="E12" i="10"/>
  <c r="E11" i="10"/>
  <c r="E10" i="10"/>
  <c r="E9" i="10"/>
  <c r="O42" i="4" l="1"/>
  <c r="O43" i="4" s="1"/>
  <c r="I43" i="4" s="1"/>
  <c r="O42" i="10"/>
  <c r="O43" i="10" s="1"/>
  <c r="I43" i="10" s="1"/>
  <c r="O42" i="11"/>
  <c r="O43" i="11" s="1"/>
  <c r="I43" i="11" s="1"/>
  <c r="E15" i="11"/>
  <c r="D16" i="11" s="1"/>
  <c r="D17" i="11" s="1"/>
  <c r="E15" i="10"/>
  <c r="D16" i="10" s="1"/>
  <c r="D17" i="10" s="1"/>
  <c r="E17" i="4"/>
  <c r="E16" i="4"/>
  <c r="E15" i="4"/>
  <c r="E14" i="4"/>
  <c r="E13" i="4"/>
  <c r="E12" i="4"/>
  <c r="E11" i="4"/>
  <c r="E10" i="4"/>
  <c r="E9" i="4"/>
  <c r="E8" i="4"/>
  <c r="G23" i="8"/>
  <c r="E18" i="4" l="1"/>
  <c r="D20" i="4" l="1"/>
  <c r="D21" i="4" s="1"/>
  <c r="H23" i="8"/>
</calcChain>
</file>

<file path=xl/sharedStrings.xml><?xml version="1.0" encoding="utf-8"?>
<sst xmlns="http://schemas.openxmlformats.org/spreadsheetml/2006/main" count="2148" uniqueCount="181">
  <si>
    <t>jahr</t>
  </si>
  <si>
    <t>teilma</t>
  </si>
  <si>
    <t>eigenschaft</t>
  </si>
  <si>
    <t>wert</t>
  </si>
  <si>
    <t>koeffizient</t>
  </si>
  <si>
    <t>bj</t>
  </si>
  <si>
    <t>whnfl</t>
  </si>
  <si>
    <t>whnla</t>
  </si>
  <si>
    <t>anzegeb</t>
  </si>
  <si>
    <t>gesla</t>
  </si>
  <si>
    <t>bk</t>
  </si>
  <si>
    <t>miets</t>
  </si>
  <si>
    <t>ganu</t>
  </si>
  <si>
    <t>gstand</t>
  </si>
  <si>
    <t>mtyp</t>
  </si>
  <si>
    <t>flae</t>
  </si>
  <si>
    <t>bowl</t>
  </si>
  <si>
    <t>1940-1959</t>
  </si>
  <si>
    <t>1960-1979</t>
  </si>
  <si>
    <t>1980-1999</t>
  </si>
  <si>
    <t>2000-2019</t>
  </si>
  <si>
    <t>keller</t>
  </si>
  <si>
    <t>Immobilienrichtwert</t>
  </si>
  <si>
    <t>Immobilien-Preis-Kalkulator für Eigentumswohnungen</t>
  </si>
  <si>
    <t>Eigenschaft</t>
  </si>
  <si>
    <t>IRW</t>
  </si>
  <si>
    <t>Ihre Immobilie</t>
  </si>
  <si>
    <t>Anpassungen</t>
  </si>
  <si>
    <t>Stichtag</t>
  </si>
  <si>
    <t>Gartennutzung</t>
  </si>
  <si>
    <t>Geschosslage</t>
  </si>
  <si>
    <t>Mietsituation</t>
  </si>
  <si>
    <t>Wohnfläche</t>
  </si>
  <si>
    <t>Baujahr</t>
  </si>
  <si>
    <t>Wohnlage</t>
  </si>
  <si>
    <t>Modernisierungstyp</t>
  </si>
  <si>
    <t>Gebäudestandard</t>
  </si>
  <si>
    <t>keine</t>
  </si>
  <si>
    <t>unvermietet</t>
  </si>
  <si>
    <t>80 m²</t>
  </si>
  <si>
    <t>mittel</t>
  </si>
  <si>
    <t>vorhanden</t>
  </si>
  <si>
    <t>neuzeitlich</t>
  </si>
  <si>
    <t>keine Gartennutzung</t>
  </si>
  <si>
    <t>alleinige Gartennutzung</t>
  </si>
  <si>
    <t>Souterrain</t>
  </si>
  <si>
    <t>Souterrain/Erdgeschoss</t>
  </si>
  <si>
    <t>Erdgeschoss</t>
  </si>
  <si>
    <t>1. Obergeschoss</t>
  </si>
  <si>
    <t>2. Obergeschoss</t>
  </si>
  <si>
    <t>3. Obergeschoss</t>
  </si>
  <si>
    <t>4. Obergeschoss</t>
  </si>
  <si>
    <t>5. Obergeschoss</t>
  </si>
  <si>
    <t>6. Obergeschoss</t>
  </si>
  <si>
    <t>7. Obergeschoss</t>
  </si>
  <si>
    <t>Dachgeschoss</t>
  </si>
  <si>
    <t>vermietet</t>
  </si>
  <si>
    <t>einfach</t>
  </si>
  <si>
    <t>gut</t>
  </si>
  <si>
    <t>nicht vorhanden</t>
  </si>
  <si>
    <t>Balkon oder Terrasse oder Loggia</t>
  </si>
  <si>
    <t>baujahrstypisch (nicht modernisiert)</t>
  </si>
  <si>
    <t>teilmodernisiert</t>
  </si>
  <si>
    <t>neuzeitlich (modernisierter Altbau)</t>
  </si>
  <si>
    <t>einfach - mittel</t>
  </si>
  <si>
    <t>mittel - gehoben</t>
  </si>
  <si>
    <t>gehoben</t>
  </si>
  <si>
    <t>Immobilienpreis pro m² Wohnfläche (gerundet)</t>
  </si>
  <si>
    <t>Immobilienpreis für das angefragte Objekt (gerundet)</t>
  </si>
  <si>
    <t>Der berechnete Immobilienspreis entspricht nicht dem Verkehrswert gem. § 194 BauGB. Dieser kann nur durch ein Verkehrswertgutachten ermittelt werden.</t>
  </si>
  <si>
    <t>Wägungs-
anteil</t>
  </si>
  <si>
    <t>Kostengruppe</t>
  </si>
  <si>
    <t>Ausstattungsstandard</t>
  </si>
  <si>
    <t>%</t>
  </si>
  <si>
    <t>Außenwände</t>
  </si>
  <si>
    <r>
      <t>Holzfachwerk, Ziegelmauerwerk;</t>
    </r>
    <r>
      <rPr>
        <sz val="1"/>
        <rFont val="Arial Narrow"/>
        <family val="2"/>
      </rPr>
      <t xml:space="preserve"> 
</t>
    </r>
    <r>
      <rPr>
        <sz val="11"/>
        <rFont val="Arial Narrow"/>
        <family val="2"/>
      </rPr>
      <t>Fugenglattstrich, Putz, Verkleidung mit Faserzementplatten, Bitumenschindeln oder einfachen Kunststoffplatten;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 oder deutlich nicht zeitgemäßer Wärmeschutz (vor ca. 1980)</t>
    </r>
  </si>
  <si>
    <r>
      <t>ein-/zweischaliges Mauerwerk, z.B. Gitterziegel oder Hohlblocksteine;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verputzt und gestrichen oder Holzverkleidung;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nicht zeitgemäßer Wärmeschutz (vor ca. 1995)</t>
    </r>
  </si>
  <si>
    <r>
      <t xml:space="preserve">ein-/zweischaliges Mauerwerk, z.B. aus Leichtziegeln, Kalksandsteinen, Gasbetonsteinen;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Edelputz;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Wärmedämmverbundsystem oder Wärmedämmputz (nach ca. 1995)</t>
    </r>
  </si>
  <si>
    <r>
      <t xml:space="preserve">Verblendmauerwerk, zweischalig, hinterlüftet, Vorhangfassade (z.B. Naturschiefer);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Wärmedämmung (nach ca. 2005) </t>
    </r>
  </si>
  <si>
    <t>Ansatz</t>
  </si>
  <si>
    <t>Dach</t>
  </si>
  <si>
    <r>
      <t>Dachpappe, Faserzementplatten / Wellplatten;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keine bis geringe Dachdämmung</t>
    </r>
  </si>
  <si>
    <r>
      <t>einfache Betondachsteine oder Tondachziegel, Bitumenschindeln;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nicht zeitgemäße Dachdämmung (vor ca. 1995)</t>
    </r>
  </si>
  <si>
    <r>
      <t>Faserzement-Schindeln, beschichtete Betondachsteine und Tondachziegel, Folienabdichtung;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Rinnen und Fallrohre aus Zinkblech;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Dachdämmung nach ca. 1995</t>
    </r>
  </si>
  <si>
    <t>Fenster
und
Außentüren</t>
  </si>
  <si>
    <r>
      <t>Einfachverglasung;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einfache Holztüren</t>
    </r>
  </si>
  <si>
    <r>
      <t>Zweifachverglasung (vor ca. 1995);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Haustür mit nicht zeitgemäßem Wärmeschutz (vor ca. 1995)</t>
    </r>
  </si>
  <si>
    <r>
      <t>Zweifachverglasung (nach ca. 1995), Rollläden (manuell);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Haustür mit zeitgemäßem Wärmeschutz (nach ca. 1995)</t>
    </r>
  </si>
  <si>
    <r>
      <t>Große feststehende Fensterflächen, Spezialverglasung (Schall- und Sonnenschutz);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Außentüren in hochwertigen Materialien</t>
    </r>
  </si>
  <si>
    <t>Innenwände
und
Türen</t>
  </si>
  <si>
    <r>
      <t>Fachwerkwände, einfache Putze/Lehmputze, einfache Kalkanstriche;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Füllungstüren, gestrichen, mit einfachen Beschlägen ohne Dichtungen</t>
    </r>
  </si>
  <si>
    <r>
      <t>massive tragende Innenwände, nicht tragende Wände in Leichtbauweise (z.B. Holzständerwände mit Gipskarton), Gipsdielen;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leichte Türen, Stahlzargen</t>
    </r>
  </si>
  <si>
    <r>
      <t>nicht tragende Innenwände in massiver Ausführung bzw. mit Dämmmaterial gefüllte Ständerkonstruktionen;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schwere Türen, Holzzargen</t>
    </r>
  </si>
  <si>
    <r>
      <t>Sichtmauerwerk, Wandvertäfelungen (Holzpaneele);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Massivholztüren, Schiebetürelemente, Glastüren, strukturierte Türblätter</t>
    </r>
  </si>
  <si>
    <t>Deckenkonstruktion
und
Treppen</t>
  </si>
  <si>
    <r>
      <t>Holzbalkendecken ohne Füllung, Spalierputz;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Weichholztreppen in einfacher Art und Ausführung;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 Trittschallschutz</t>
    </r>
  </si>
  <si>
    <r>
      <t>Holzbalkendecken mit Füllung, Kappendecken;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Stahl- oder Hartholztreppen in einfacher Art und Ausführung</t>
    </r>
  </si>
  <si>
    <r>
      <t>Beton- und Holzbalkendecken mit Tritt- und Luftschallschutz (z.B. schwimmender Estrich);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geradläufige Treppen aus Stahlbeton oder Stahl, Harfentreppe, Trittschallschutz</t>
    </r>
  </si>
  <si>
    <t>Fußböden</t>
  </si>
  <si>
    <t>ohne Belag</t>
  </si>
  <si>
    <t>Linoleum-, Teppich-, Laminat- und PVC-Böden besserer Art und Ausführung, Fliesen, Kunststeinplatten</t>
  </si>
  <si>
    <t>Natursteinplatten, Fertigparkett, hochwertige Fliesen, Terrazzo-belag, hochwertige Massivholzböden auf gedämmter Unterkonstruktion</t>
  </si>
  <si>
    <t>hochwertiges Parkett, hochwertige Natursteinplatten, hochwertige Edelholzböden auf gedämmter Unterkonstruktion</t>
  </si>
  <si>
    <t>Sanitär-
einrichtungen</t>
  </si>
  <si>
    <r>
      <t>einfaches Bad mit Stand-WC;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Installation auf Putz, Ölfarbenanstrich, einfache PVC-Bodenbeläge</t>
    </r>
  </si>
  <si>
    <r>
      <t>1 Bad mit WC, Dusche oder Badewanne;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einfache Wand- und Bodenfliesen, teilweise gefliest</t>
    </r>
  </si>
  <si>
    <r>
      <t>1 Bad mit WC, Dusche und Badewanne, Gäste-WC;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Wand- und Bodenfliesen, raumhoch gefliest</t>
    </r>
  </si>
  <si>
    <r>
      <t>1–2 Bäder mit tlw. zwei Waschbecken, tlw. Bidet/Urinal, Gäste-WC, bodengleiche Dusche;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Wand- und Bodenfliesen;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jeweils in gehobener Qualität </t>
    </r>
  </si>
  <si>
    <r>
      <t>mehrere großzügige, hochwertige Bäder, Gäste-WC;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hochwertige Wand- und Bodenplatten (oberflächenstrukturiert, Einzel- und Flächendekors) </t>
    </r>
  </si>
  <si>
    <t>Heizung</t>
  </si>
  <si>
    <t>Einzelöfen, Schwerkraftheizung</t>
  </si>
  <si>
    <t xml:space="preserve">elektronisch gesteuerte Fern- oder Zentralheizung, Niedertemperatur- oder Brennwertkessel </t>
  </si>
  <si>
    <t>Fußbodenheizung, Solarkollektoren für Warmwassererzeugung, zusätzlicher Kaminanschluss</t>
  </si>
  <si>
    <t>sonst.
technische
Ausstattung</t>
  </si>
  <si>
    <t>sehr wenige Steckdosen, Schalter und Sicherungen, kein Fehlerstromschutzschalter (FI-Schalter), Leitungen teilweise auf Putz</t>
  </si>
  <si>
    <t>wenige Steckdosen, Schalter und Sicherungen</t>
  </si>
  <si>
    <t>zeitgemäße Anzahl an Steckdosen und Lichtauslässen, Zählerschrank (ab 1985) mit Unterverteilung und Kippsicherungen</t>
  </si>
  <si>
    <t>zahlreiche Steckdosen und Lichtauslässe, hochwertige Abdeckungen, dezentrale Lüftung mit Wärmetauscher, mehrere LAN- und Fernsehanschlüsse</t>
  </si>
  <si>
    <t>Video- und zentrale Alarmanlage, zentrale Lüftung mit Wärmetauscher, Klimaanlage, Bussystem</t>
  </si>
  <si>
    <t>Normalherstellungskosten bezogen auf das Basisjahr 2010 / Ermittelter Kostenkennwert</t>
  </si>
  <si>
    <t>Standard EFH/ZFH</t>
  </si>
  <si>
    <t>Anzahl der Einheiten im Gebäude</t>
  </si>
  <si>
    <t>(an dem Treppenhaus)</t>
  </si>
  <si>
    <t>Vermietung</t>
  </si>
  <si>
    <t>ETW 30-130</t>
  </si>
  <si>
    <t>DHH 60-180</t>
  </si>
  <si>
    <t>130 m²</t>
  </si>
  <si>
    <t>Bj_ETW</t>
  </si>
  <si>
    <t>WE</t>
  </si>
  <si>
    <t>Immobilien-Preis-Kalkulator für Doppelhaushälften / Reihenendhäuser</t>
  </si>
  <si>
    <t>Grundstücksgröße</t>
  </si>
  <si>
    <t>Keller</t>
  </si>
  <si>
    <t>Bodenrichtwert</t>
  </si>
  <si>
    <t>310 m²</t>
  </si>
  <si>
    <t>215 €/m²</t>
  </si>
  <si>
    <t>ETW</t>
  </si>
  <si>
    <t>DHH/REH</t>
  </si>
  <si>
    <t>Bjklassen</t>
  </si>
  <si>
    <t>Balkon, Keller</t>
  </si>
  <si>
    <t>brw</t>
  </si>
  <si>
    <t>Grstk</t>
  </si>
  <si>
    <t>sehr einfach - einfach</t>
  </si>
  <si>
    <t>Gebäudestandard_dhh</t>
  </si>
  <si>
    <t>1 (sehr einfach)</t>
  </si>
  <si>
    <t>2 (einfach)</t>
  </si>
  <si>
    <t>3 (mittel)</t>
  </si>
  <si>
    <t>4 (gehoben)</t>
  </si>
  <si>
    <t>5 (stark gehoben)</t>
  </si>
  <si>
    <t>Immobilien-Preis-Kalkulator für Reihenmittelhäuser</t>
  </si>
  <si>
    <t>230 m²</t>
  </si>
  <si>
    <t>110 m²</t>
  </si>
  <si>
    <t>teilunterkellert</t>
  </si>
  <si>
    <t>180 €/m²</t>
  </si>
  <si>
    <t>RMH</t>
  </si>
  <si>
    <t>Grstk_rmh</t>
  </si>
  <si>
    <t>Fenster und Außentüren</t>
  </si>
  <si>
    <t>Innenwände und Türen</t>
  </si>
  <si>
    <t>Deckenkonstruktion und Treppen</t>
  </si>
  <si>
    <t>Sanitäreinrichtungen</t>
  </si>
  <si>
    <t>sonstige technische Ausstattung</t>
  </si>
  <si>
    <t>Ihre Einschätzung</t>
  </si>
  <si>
    <t>Standard</t>
  </si>
  <si>
    <t>Definition</t>
  </si>
  <si>
    <r>
      <t>aufwendig gestaltete Fassaden mit konstruktiver Gliederung (Säulenstellungen, Erker etc.), Sichtbeton-Fertigteile,  Natursteinfassade, Elemente aus Kupfer-/ Eloxalblech, mehrgeschossige Glasfassaden;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Dämmung im Passivhausstandard
</t>
    </r>
  </si>
  <si>
    <t>das mit der nachfolgenden Tabelle. Die Definition beinhaltet Beispiele und ist nicht abschließend.</t>
  </si>
  <si>
    <r>
      <t>hochwertige Eindeckung z.B. aus Schiefer oder Kupfer, Dachbegrünung, befahrbares Flachdach;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aufwendig gegliederte Dachlandschaft, sichtbare Bogendachkonstruktionen;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Rinnen und Fallrohre aus Kupfer;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Dämmung im Passivhausstandard
</t>
    </r>
  </si>
  <si>
    <r>
      <t>glasierte Tondachziegel, Flachdachausbildung tlw. als Dachterrassen;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Konstruktion in  Brettschichtholz, schweres Massivflachdach;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besondere Dachformen, z.B. Mansarden-, Walmdach;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Aufsparrendämmung, 
überdurchschnittliche Dämmung (nach ca. 2005)</t>
    </r>
  </si>
  <si>
    <r>
      <t xml:space="preserve">Dreifachverglasung, Sonnenschutzglas, aufwendigere Rahmen, Rollläden (elektr.);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höherwertige Türanlage z.B. mit Seitenteil, besonderer Einbruchschutz</t>
    </r>
  </si>
  <si>
    <r>
      <t>gestaltete Wandabläufe (z.B. Pfeilervorlagen, abgesetzte oder geschwungene Wandpartien);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Vertäfelungen (Edelholz, Metall), Akkustikputz, Brandschutzerkleidung;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raumhohe aufwendige Türelemente </t>
    </r>
  </si>
  <si>
    <r>
      <t>Decken mit größerer Spannweite, Deckenverkleidung (Holzpaneele/Kassetten);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gewendelte Treppen aus Stahl-beton oder Stahl, Hartholztreppenanlage in besserer Art und Ausführung</t>
    </r>
  </si>
  <si>
    <r>
      <t>Decken mit großen Spannweiten, gegliedert, Deckenvertäfelungen (Edelholz, Metall);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breite Stahlbeton-, Metall- oder Hartholztreppenanlage mit hochwertigem Geländer</t>
    </r>
  </si>
  <si>
    <t>Fern- oder Zentralheizung, einfache Warmluftheizung, einzelne Gasaußenwandthermen, Nachtstromspeicher-, Fußbodenheizung (vor ca. 1995)</t>
  </si>
  <si>
    <r>
      <t>Solarkollektoren für Warmwassererzeugung und Heizung, Blockheizkraftwerk, Wärmepumpe, Hybrid-Systeme;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aufwendige zusätzliche Kaminanlage</t>
    </r>
  </si>
  <si>
    <t>Ergebnis Gebäudestandard:</t>
  </si>
  <si>
    <r>
      <t xml:space="preserve">Falls Sie den </t>
    </r>
    <r>
      <rPr>
        <b/>
        <sz val="11"/>
        <color theme="1"/>
        <rFont val="Arial"/>
        <family val="2"/>
      </rPr>
      <t xml:space="preserve">Gebäudestandard </t>
    </r>
    <r>
      <rPr>
        <sz val="11"/>
        <color theme="1"/>
        <rFont val="Arial"/>
        <family val="2"/>
      </rPr>
      <t xml:space="preserve">genauer </t>
    </r>
    <r>
      <rPr>
        <u/>
        <sz val="11"/>
        <color rgb="FFFF0000"/>
        <rFont val="Arial"/>
        <family val="2"/>
      </rPr>
      <t>einschätzen</t>
    </r>
    <r>
      <rPr>
        <sz val="11"/>
        <color theme="1"/>
        <rFont val="Arial"/>
        <family val="2"/>
      </rPr>
      <t xml:space="preserve"> möchten, können Sie</t>
    </r>
  </si>
  <si>
    <t>sehr einfach</t>
  </si>
  <si>
    <t>stark gehoben</t>
  </si>
  <si>
    <t>Linoleum-, Teppich-, Laminat- und PVC-Böden 
einfacher Art und Ausführung</t>
  </si>
  <si>
    <t>Gesamtanpassung (multiplikativ)</t>
  </si>
  <si>
    <t>1900-1939</t>
  </si>
  <si>
    <t>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</si>
</sst>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0.000"/>
    <numFmt numFmtId="166" formatCode="#,##0\ &quot;€&quot;&quot;/m²&quot;"/>
    <numFmt numFmtId="167" formatCode="0&quot; m²&quot;"/>
    <numFmt numFmtId="168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sz val="11"/>
      <color indexed="22"/>
      <name val="Arial Narrow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u/>
      <sz val="11"/>
      <color rgb="FFFF0000"/>
      <name val="Arial"/>
      <family val="2"/>
    </font>
    <font>
      <sz val="12"/>
      <color rgb="FFFF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43">
    <xf numFmtId="0" fontId="0" fillId="0" borderId="0" xfId="0"/>
    <xf numFmtId="0" fontId="18" fillId="0" borderId="0" xfId="0" applyFont="1"/>
    <xf numFmtId="0" fontId="0" fillId="0" borderId="0" xfId="0" applyAlignment="1">
      <alignment horizontal="left"/>
    </xf>
    <xf numFmtId="0" fontId="20" fillId="0" borderId="0" xfId="42" applyFont="1" applyFill="1" applyProtection="1"/>
    <xf numFmtId="0" fontId="20" fillId="0" borderId="0" xfId="42" applyFont="1" applyProtection="1"/>
    <xf numFmtId="0" fontId="19" fillId="0" borderId="0" xfId="42" applyProtection="1"/>
    <xf numFmtId="0" fontId="19" fillId="0" borderId="0" xfId="42"/>
    <xf numFmtId="0" fontId="19" fillId="33" borderId="15" xfId="42" applyFill="1" applyBorder="1" applyAlignment="1" applyProtection="1">
      <alignment vertical="center" wrapText="1"/>
    </xf>
    <xf numFmtId="1" fontId="19" fillId="33" borderId="16" xfId="42" applyNumberFormat="1" applyFill="1" applyBorder="1" applyAlignment="1" applyProtection="1">
      <alignment horizontal="centerContinuous"/>
    </xf>
    <xf numFmtId="0" fontId="19" fillId="33" borderId="16" xfId="42" applyFill="1" applyBorder="1" applyAlignment="1" applyProtection="1">
      <alignment horizontal="centerContinuous"/>
    </xf>
    <xf numFmtId="0" fontId="19" fillId="33" borderId="17" xfId="42" applyFill="1" applyBorder="1" applyAlignment="1" applyProtection="1">
      <alignment horizontal="centerContinuous"/>
    </xf>
    <xf numFmtId="1" fontId="19" fillId="33" borderId="14" xfId="42" applyNumberFormat="1" applyFill="1" applyBorder="1" applyAlignment="1" applyProtection="1">
      <alignment horizontal="centerContinuous"/>
    </xf>
    <xf numFmtId="0" fontId="19" fillId="0" borderId="17" xfId="42" applyFill="1" applyBorder="1" applyAlignment="1" applyProtection="1">
      <alignment vertical="center" wrapText="1"/>
    </xf>
    <xf numFmtId="1" fontId="19" fillId="0" borderId="17" xfId="42" applyNumberFormat="1" applyFont="1" applyFill="1" applyBorder="1" applyAlignment="1" applyProtection="1">
      <alignment horizontal="centerContinuous"/>
    </xf>
    <xf numFmtId="0" fontId="19" fillId="0" borderId="17" xfId="42" applyFill="1" applyBorder="1" applyAlignment="1" applyProtection="1">
      <alignment horizontal="centerContinuous"/>
    </xf>
    <xf numFmtId="1" fontId="19" fillId="0" borderId="14" xfId="42" applyNumberFormat="1" applyFill="1" applyBorder="1" applyAlignment="1" applyProtection="1">
      <alignment horizontal="centerContinuous"/>
    </xf>
    <xf numFmtId="0" fontId="23" fillId="0" borderId="20" xfId="42" applyNumberFormat="1" applyFont="1" applyFill="1" applyBorder="1" applyAlignment="1" applyProtection="1">
      <alignment vertical="center" wrapText="1"/>
    </xf>
    <xf numFmtId="0" fontId="22" fillId="0" borderId="14" xfId="42" applyFont="1" applyFill="1" applyBorder="1" applyAlignment="1" applyProtection="1">
      <alignment horizontal="centerContinuous"/>
    </xf>
    <xf numFmtId="0" fontId="22" fillId="0" borderId="12" xfId="42" applyFont="1" applyFill="1" applyBorder="1" applyAlignment="1" applyProtection="1">
      <alignment horizontal="centerContinuous"/>
    </xf>
    <xf numFmtId="0" fontId="21" fillId="0" borderId="19" xfId="42" applyNumberFormat="1" applyFont="1" applyFill="1" applyBorder="1" applyAlignment="1" applyProtection="1">
      <alignment horizontal="center" vertical="center" textRotation="90" wrapText="1"/>
    </xf>
    <xf numFmtId="165" fontId="20" fillId="0" borderId="0" xfId="42" applyNumberFormat="1" applyFont="1" applyProtection="1"/>
    <xf numFmtId="0" fontId="22" fillId="0" borderId="21" xfId="42" applyFont="1" applyFill="1" applyBorder="1" applyAlignment="1" applyProtection="1">
      <alignment horizontal="center"/>
    </xf>
    <xf numFmtId="0" fontId="22" fillId="0" borderId="22" xfId="42" applyFont="1" applyFill="1" applyBorder="1" applyAlignment="1" applyProtection="1">
      <alignment horizontal="center"/>
    </xf>
    <xf numFmtId="0" fontId="23" fillId="0" borderId="23" xfId="42" applyNumberFormat="1" applyFont="1" applyFill="1" applyBorder="1" applyAlignment="1" applyProtection="1">
      <alignment horizontal="center" vertical="center" wrapText="1"/>
    </xf>
    <xf numFmtId="0" fontId="22" fillId="0" borderId="20" xfId="42" applyFont="1" applyFill="1" applyBorder="1" applyAlignment="1" applyProtection="1">
      <alignment horizontal="center" vertical="center" textRotation="90" wrapText="1"/>
    </xf>
    <xf numFmtId="0" fontId="19" fillId="0" borderId="13" xfId="42" applyFont="1" applyFill="1" applyBorder="1" applyAlignment="1" applyProtection="1">
      <alignment vertical="top" wrapText="1"/>
    </xf>
    <xf numFmtId="0" fontId="19" fillId="0" borderId="17" xfId="42" applyFont="1" applyFill="1" applyBorder="1" applyAlignment="1" applyProtection="1">
      <alignment vertical="top" wrapText="1"/>
    </xf>
    <xf numFmtId="0" fontId="19" fillId="34" borderId="17" xfId="42" applyFont="1" applyFill="1" applyBorder="1" applyAlignment="1" applyProtection="1">
      <alignment vertical="top" wrapText="1"/>
    </xf>
    <xf numFmtId="0" fontId="19" fillId="34" borderId="14" xfId="42" applyFont="1" applyFill="1" applyBorder="1" applyAlignment="1" applyProtection="1">
      <alignment vertical="top" wrapText="1"/>
    </xf>
    <xf numFmtId="9" fontId="25" fillId="0" borderId="20" xfId="42" applyNumberFormat="1" applyFont="1" applyFill="1" applyBorder="1" applyAlignment="1" applyProtection="1">
      <alignment horizontal="centerContinuous" vertical="center" wrapText="1"/>
    </xf>
    <xf numFmtId="0" fontId="22" fillId="0" borderId="20" xfId="42" applyFont="1" applyFill="1" applyBorder="1" applyProtection="1"/>
    <xf numFmtId="9" fontId="27" fillId="35" borderId="17" xfId="42" applyNumberFormat="1" applyFont="1" applyFill="1" applyBorder="1" applyAlignment="1" applyProtection="1">
      <alignment horizontal="center"/>
      <protection locked="0"/>
    </xf>
    <xf numFmtId="0" fontId="19" fillId="0" borderId="13" xfId="42" applyFont="1" applyBorder="1" applyAlignment="1" applyProtection="1">
      <alignment vertical="top" wrapText="1"/>
    </xf>
    <xf numFmtId="0" fontId="19" fillId="0" borderId="17" xfId="42" applyFont="1" applyBorder="1" applyAlignment="1" applyProtection="1">
      <alignment vertical="top" wrapText="1"/>
    </xf>
    <xf numFmtId="0" fontId="28" fillId="0" borderId="0" xfId="42" applyFont="1" applyFill="1" applyProtection="1"/>
    <xf numFmtId="9" fontId="27" fillId="35" borderId="13" xfId="42" applyNumberFormat="1" applyFont="1" applyFill="1" applyBorder="1" applyAlignment="1" applyProtection="1">
      <alignment horizontal="center"/>
      <protection locked="0"/>
    </xf>
    <xf numFmtId="9" fontId="27" fillId="35" borderId="14" xfId="42" applyNumberFormat="1" applyFont="1" applyFill="1" applyBorder="1" applyAlignment="1" applyProtection="1">
      <alignment horizontal="center"/>
      <protection locked="0"/>
    </xf>
    <xf numFmtId="0" fontId="22" fillId="0" borderId="24" xfId="42" applyFont="1" applyFill="1" applyBorder="1" applyProtection="1"/>
    <xf numFmtId="9" fontId="27" fillId="35" borderId="25" xfId="42" applyNumberFormat="1" applyFont="1" applyFill="1" applyBorder="1" applyAlignment="1" applyProtection="1">
      <alignment horizontal="center"/>
      <protection locked="0"/>
    </xf>
    <xf numFmtId="9" fontId="27" fillId="35" borderId="26" xfId="42" applyNumberFormat="1" applyFont="1" applyFill="1" applyBorder="1" applyAlignment="1" applyProtection="1">
      <alignment horizontal="center"/>
      <protection locked="0"/>
    </xf>
    <xf numFmtId="9" fontId="27" fillId="35" borderId="27" xfId="42" applyNumberFormat="1" applyFont="1" applyFill="1" applyBorder="1" applyAlignment="1" applyProtection="1">
      <alignment horizontal="center"/>
      <protection locked="0"/>
    </xf>
    <xf numFmtId="9" fontId="25" fillId="0" borderId="24" xfId="42" applyNumberFormat="1" applyFont="1" applyFill="1" applyBorder="1" applyAlignment="1" applyProtection="1">
      <alignment horizontal="centerContinuous" vertical="center" wrapText="1"/>
    </xf>
    <xf numFmtId="9" fontId="21" fillId="0" borderId="0" xfId="42" applyNumberFormat="1" applyFont="1" applyFill="1" applyBorder="1" applyAlignment="1" applyProtection="1">
      <alignment horizontal="center" vertical="center" wrapText="1"/>
    </xf>
    <xf numFmtId="1" fontId="19" fillId="0" borderId="0" xfId="42" applyNumberFormat="1" applyAlignment="1" applyProtection="1">
      <alignment vertical="center" wrapText="1"/>
    </xf>
    <xf numFmtId="0" fontId="28" fillId="0" borderId="0" xfId="42" applyFont="1" applyFill="1" applyAlignment="1" applyProtection="1">
      <alignment vertical="center" wrapText="1"/>
    </xf>
    <xf numFmtId="0" fontId="19" fillId="0" borderId="0" xfId="42" applyAlignment="1" applyProtection="1">
      <alignment vertical="center" wrapText="1"/>
    </xf>
    <xf numFmtId="0" fontId="19" fillId="0" borderId="0" xfId="42" applyAlignment="1">
      <alignment vertical="center" wrapText="1"/>
    </xf>
    <xf numFmtId="9" fontId="26" fillId="0" borderId="29" xfId="42" applyNumberFormat="1" applyFont="1" applyFill="1" applyBorder="1" applyAlignment="1" applyProtection="1">
      <alignment horizontal="center" vertical="center" wrapText="1"/>
    </xf>
    <xf numFmtId="0" fontId="28" fillId="0" borderId="0" xfId="42" applyFont="1" applyFill="1"/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vertical="center"/>
    </xf>
    <xf numFmtId="0" fontId="3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9" fillId="0" borderId="0" xfId="0" applyFont="1"/>
    <xf numFmtId="9" fontId="42" fillId="0" borderId="0" xfId="42" applyNumberFormat="1" applyFont="1" applyFill="1" applyBorder="1" applyAlignment="1" applyProtection="1">
      <alignment horizontal="center" vertical="center" wrapText="1"/>
    </xf>
    <xf numFmtId="9" fontId="41" fillId="0" borderId="0" xfId="42" applyNumberFormat="1" applyFont="1" applyFill="1" applyBorder="1" applyAlignment="1" applyProtection="1">
      <alignment horizontal="centerContinuous" vertical="center" wrapText="1"/>
    </xf>
    <xf numFmtId="0" fontId="0" fillId="44" borderId="0" xfId="0" applyFill="1" applyProtection="1"/>
    <xf numFmtId="0" fontId="0" fillId="44" borderId="0" xfId="0" applyFill="1" applyAlignment="1" applyProtection="1">
      <alignment horizontal="left"/>
    </xf>
    <xf numFmtId="0" fontId="0" fillId="44" borderId="0" xfId="0" applyFill="1" applyAlignment="1" applyProtection="1">
      <alignment horizontal="center"/>
    </xf>
    <xf numFmtId="0" fontId="36" fillId="44" borderId="0" xfId="0" applyFont="1" applyFill="1" applyAlignment="1" applyProtection="1">
      <alignment horizontal="center"/>
    </xf>
    <xf numFmtId="0" fontId="0" fillId="0" borderId="0" xfId="0" applyProtection="1"/>
    <xf numFmtId="0" fontId="35" fillId="44" borderId="0" xfId="0" applyFont="1" applyFill="1" applyAlignment="1" applyProtection="1">
      <alignment horizontal="center"/>
    </xf>
    <xf numFmtId="0" fontId="18" fillId="44" borderId="0" xfId="0" applyFont="1" applyFill="1" applyProtection="1"/>
    <xf numFmtId="0" fontId="18" fillId="0" borderId="0" xfId="0" applyFont="1" applyProtection="1"/>
    <xf numFmtId="0" fontId="18" fillId="44" borderId="0" xfId="0" applyFont="1" applyFill="1" applyAlignment="1" applyProtection="1">
      <alignment horizontal="left"/>
    </xf>
    <xf numFmtId="0" fontId="18" fillId="44" borderId="0" xfId="0" applyFont="1" applyFill="1" applyAlignment="1" applyProtection="1">
      <alignment horizontal="center"/>
    </xf>
    <xf numFmtId="14" fontId="18" fillId="44" borderId="0" xfId="0" applyNumberFormat="1" applyFont="1" applyFill="1" applyAlignment="1" applyProtection="1">
      <alignment horizontal="left"/>
    </xf>
    <xf numFmtId="166" fontId="18" fillId="44" borderId="0" xfId="0" applyNumberFormat="1" applyFont="1" applyFill="1" applyAlignment="1" applyProtection="1">
      <alignment horizontal="left"/>
    </xf>
    <xf numFmtId="0" fontId="33" fillId="37" borderId="0" xfId="0" applyFont="1" applyFill="1" applyProtection="1"/>
    <xf numFmtId="0" fontId="33" fillId="37" borderId="0" xfId="0" applyFont="1" applyFill="1" applyAlignment="1" applyProtection="1">
      <alignment horizontal="left"/>
    </xf>
    <xf numFmtId="0" fontId="33" fillId="39" borderId="10" xfId="0" applyFont="1" applyFill="1" applyBorder="1" applyAlignment="1" applyProtection="1">
      <alignment horizontal="center"/>
    </xf>
    <xf numFmtId="0" fontId="32" fillId="36" borderId="0" xfId="0" applyFont="1" applyFill="1" applyProtection="1"/>
    <xf numFmtId="0" fontId="32" fillId="36" borderId="0" xfId="0" applyFont="1" applyFill="1" applyAlignment="1" applyProtection="1">
      <alignment horizontal="left"/>
    </xf>
    <xf numFmtId="0" fontId="34" fillId="44" borderId="0" xfId="0" applyFont="1" applyFill="1" applyProtection="1"/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2" fillId="36" borderId="0" xfId="0" applyFont="1" applyFill="1" applyAlignment="1" applyProtection="1">
      <alignment vertical="top"/>
    </xf>
    <xf numFmtId="0" fontId="32" fillId="44" borderId="0" xfId="0" applyFont="1" applyFill="1" applyProtection="1"/>
    <xf numFmtId="0" fontId="32" fillId="44" borderId="0" xfId="0" applyFont="1" applyFill="1" applyAlignment="1" applyProtection="1">
      <alignment horizontal="left"/>
    </xf>
    <xf numFmtId="166" fontId="32" fillId="44" borderId="0" xfId="0" applyNumberFormat="1" applyFont="1" applyFill="1" applyBorder="1" applyAlignment="1" applyProtection="1">
      <alignment horizontal="center"/>
    </xf>
    <xf numFmtId="0" fontId="0" fillId="44" borderId="0" xfId="0" applyFill="1" applyAlignment="1" applyProtection="1">
      <alignment vertical="center"/>
    </xf>
    <xf numFmtId="0" fontId="33" fillId="44" borderId="0" xfId="0" applyFont="1" applyFill="1" applyAlignment="1" applyProtection="1">
      <alignment vertical="center"/>
    </xf>
    <xf numFmtId="0" fontId="18" fillId="44" borderId="0" xfId="0" applyFont="1" applyFill="1" applyAlignment="1" applyProtection="1">
      <alignment horizontal="left" vertical="center"/>
    </xf>
    <xf numFmtId="164" fontId="37" fillId="42" borderId="30" xfId="0" applyNumberFormat="1" applyFont="1" applyFill="1" applyBorder="1" applyAlignment="1" applyProtection="1">
      <alignment horizontal="center" vertical="center"/>
    </xf>
    <xf numFmtId="0" fontId="35" fillId="44" borderId="0" xfId="0" applyFont="1" applyFill="1" applyAlignment="1" applyProtection="1">
      <alignment horizontal="center" vertical="center"/>
    </xf>
    <xf numFmtId="0" fontId="18" fillId="44" borderId="0" xfId="0" applyFont="1" applyFill="1" applyAlignment="1" applyProtection="1">
      <alignment vertical="center"/>
    </xf>
    <xf numFmtId="0" fontId="40" fillId="39" borderId="0" xfId="0" applyFont="1" applyFill="1" applyProtection="1"/>
    <xf numFmtId="0" fontId="40" fillId="44" borderId="0" xfId="0" applyFont="1" applyFill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18" fillId="44" borderId="0" xfId="0" applyFont="1" applyFill="1" applyBorder="1" applyAlignment="1" applyProtection="1">
      <alignment horizontal="center" vertical="center"/>
    </xf>
    <xf numFmtId="0" fontId="35" fillId="40" borderId="0" xfId="0" applyFont="1" applyFill="1" applyAlignment="1" applyProtection="1">
      <alignment vertical="center" wrapText="1"/>
    </xf>
    <xf numFmtId="0" fontId="18" fillId="0" borderId="0" xfId="0" applyFont="1" applyAlignment="1" applyProtection="1">
      <alignment horizontal="center" vertical="center"/>
    </xf>
    <xf numFmtId="2" fontId="18" fillId="0" borderId="0" xfId="0" applyNumberFormat="1" applyFont="1" applyAlignment="1" applyProtection="1">
      <alignment horizontal="center" vertical="center"/>
    </xf>
    <xf numFmtId="0" fontId="35" fillId="44" borderId="0" xfId="0" applyFont="1" applyFill="1" applyAlignment="1" applyProtection="1">
      <alignment vertical="center" wrapText="1"/>
    </xf>
    <xf numFmtId="2" fontId="18" fillId="0" borderId="0" xfId="0" applyNumberFormat="1" applyFont="1" applyProtection="1"/>
    <xf numFmtId="0" fontId="18" fillId="44" borderId="0" xfId="0" applyFont="1" applyFill="1" applyBorder="1" applyAlignment="1" applyProtection="1">
      <alignment horizontal="center"/>
    </xf>
    <xf numFmtId="2" fontId="18" fillId="0" borderId="0" xfId="0" applyNumberFormat="1" applyFont="1" applyAlignment="1" applyProtection="1">
      <alignment vertical="center"/>
    </xf>
    <xf numFmtId="2" fontId="18" fillId="0" borderId="0" xfId="0" applyNumberFormat="1" applyFont="1" applyAlignment="1" applyProtection="1">
      <alignment horizontal="center"/>
    </xf>
    <xf numFmtId="0" fontId="33" fillId="42" borderId="0" xfId="0" applyFont="1" applyFill="1" applyProtection="1"/>
    <xf numFmtId="168" fontId="18" fillId="0" borderId="0" xfId="0" applyNumberFormat="1" applyFont="1" applyAlignment="1" applyProtection="1">
      <alignment horizontal="center"/>
    </xf>
    <xf numFmtId="0" fontId="18" fillId="0" borderId="0" xfId="0" applyFont="1" applyBorder="1" applyProtection="1"/>
    <xf numFmtId="0" fontId="33" fillId="43" borderId="0" xfId="0" applyFont="1" applyFill="1" applyProtection="1"/>
    <xf numFmtId="0" fontId="33" fillId="43" borderId="0" xfId="0" applyFont="1" applyFill="1" applyAlignment="1" applyProtection="1">
      <alignment horizontal="left"/>
    </xf>
    <xf numFmtId="0" fontId="32" fillId="41" borderId="0" xfId="0" applyFont="1" applyFill="1" applyProtection="1"/>
    <xf numFmtId="0" fontId="32" fillId="41" borderId="0" xfId="0" applyFont="1" applyFill="1" applyAlignment="1" applyProtection="1">
      <alignment horizontal="left"/>
    </xf>
    <xf numFmtId="0" fontId="33" fillId="46" borderId="0" xfId="0" applyFont="1" applyFill="1" applyProtection="1"/>
    <xf numFmtId="0" fontId="33" fillId="46" borderId="0" xfId="0" applyFont="1" applyFill="1" applyAlignment="1" applyProtection="1">
      <alignment horizontal="left"/>
    </xf>
    <xf numFmtId="0" fontId="32" fillId="48" borderId="0" xfId="0" applyFont="1" applyFill="1" applyProtection="1"/>
    <xf numFmtId="0" fontId="32" fillId="48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167" fontId="44" fillId="40" borderId="31" xfId="0" applyNumberFormat="1" applyFont="1" applyFill="1" applyBorder="1" applyAlignment="1" applyProtection="1">
      <alignment horizontal="center"/>
      <protection locked="0"/>
    </xf>
    <xf numFmtId="0" fontId="44" fillId="40" borderId="31" xfId="0" applyFont="1" applyFill="1" applyBorder="1" applyAlignment="1" applyProtection="1">
      <alignment horizontal="center"/>
      <protection locked="0"/>
    </xf>
    <xf numFmtId="166" fontId="44" fillId="40" borderId="31" xfId="0" applyNumberFormat="1" applyFont="1" applyFill="1" applyBorder="1" applyAlignment="1" applyProtection="1">
      <alignment horizontal="center"/>
      <protection locked="0"/>
    </xf>
    <xf numFmtId="0" fontId="44" fillId="40" borderId="11" xfId="0" applyFont="1" applyFill="1" applyBorder="1" applyAlignment="1" applyProtection="1">
      <alignment horizontal="center"/>
      <protection locked="0"/>
    </xf>
    <xf numFmtId="0" fontId="44" fillId="40" borderId="11" xfId="0" applyFont="1" applyFill="1" applyBorder="1" applyAlignment="1" applyProtection="1">
      <alignment horizontal="center"/>
    </xf>
    <xf numFmtId="0" fontId="34" fillId="40" borderId="0" xfId="0" applyFont="1" applyFill="1" applyBorder="1" applyAlignment="1" applyProtection="1">
      <alignment horizontal="center" vertical="center"/>
      <protection locked="0"/>
    </xf>
    <xf numFmtId="0" fontId="34" fillId="44" borderId="0" xfId="0" applyFont="1" applyFill="1" applyBorder="1" applyAlignment="1" applyProtection="1">
      <alignment horizontal="center" vertical="center"/>
    </xf>
    <xf numFmtId="0" fontId="34" fillId="44" borderId="0" xfId="0" applyFont="1" applyFill="1" applyBorder="1" applyAlignment="1" applyProtection="1">
      <alignment horizontal="center"/>
    </xf>
    <xf numFmtId="165" fontId="0" fillId="0" borderId="0" xfId="0" applyNumberFormat="1"/>
    <xf numFmtId="0" fontId="35" fillId="44" borderId="0" xfId="0" applyFont="1" applyFill="1" applyProtection="1"/>
    <xf numFmtId="165" fontId="35" fillId="44" borderId="0" xfId="0" applyNumberFormat="1" applyFont="1" applyFill="1" applyAlignment="1" applyProtection="1">
      <alignment horizontal="center"/>
    </xf>
    <xf numFmtId="165" fontId="38" fillId="44" borderId="0" xfId="0" applyNumberFormat="1" applyFont="1" applyFill="1" applyAlignment="1" applyProtection="1">
      <alignment horizontal="center"/>
    </xf>
    <xf numFmtId="2" fontId="0" fillId="0" borderId="0" xfId="0" applyNumberFormat="1"/>
    <xf numFmtId="0" fontId="30" fillId="38" borderId="0" xfId="0" applyFont="1" applyFill="1" applyAlignment="1" applyProtection="1">
      <alignment horizontal="center"/>
    </xf>
    <xf numFmtId="0" fontId="31" fillId="38" borderId="0" xfId="0" applyFont="1" applyFill="1" applyAlignment="1" applyProtection="1">
      <alignment horizontal="center"/>
    </xf>
    <xf numFmtId="0" fontId="33" fillId="42" borderId="28" xfId="0" applyFont="1" applyFill="1" applyBorder="1" applyAlignment="1" applyProtection="1">
      <alignment horizontal="center"/>
    </xf>
    <xf numFmtId="0" fontId="0" fillId="0" borderId="29" xfId="0" applyBorder="1" applyAlignment="1" applyProtection="1"/>
    <xf numFmtId="0" fontId="0" fillId="0" borderId="32" xfId="0" applyBorder="1" applyAlignment="1" applyProtection="1"/>
    <xf numFmtId="0" fontId="30" fillId="45" borderId="0" xfId="0" applyFont="1" applyFill="1" applyAlignment="1" applyProtection="1">
      <alignment horizontal="center"/>
    </xf>
    <xf numFmtId="0" fontId="31" fillId="45" borderId="0" xfId="0" applyFont="1" applyFill="1" applyAlignment="1" applyProtection="1">
      <alignment horizontal="center"/>
    </xf>
    <xf numFmtId="0" fontId="0" fillId="0" borderId="0" xfId="0" applyAlignment="1"/>
    <xf numFmtId="0" fontId="30" fillId="47" borderId="0" xfId="0" applyFont="1" applyFill="1" applyAlignment="1" applyProtection="1">
      <alignment horizontal="center"/>
    </xf>
    <xf numFmtId="0" fontId="31" fillId="47" borderId="0" xfId="0" applyFont="1" applyFill="1" applyAlignment="1" applyProtection="1">
      <alignment horizontal="center"/>
    </xf>
    <xf numFmtId="0" fontId="21" fillId="0" borderId="18" xfId="42" applyNumberFormat="1" applyFont="1" applyFill="1" applyBorder="1" applyAlignment="1" applyProtection="1">
      <alignment horizontal="center" vertical="center" textRotation="90" wrapText="1"/>
    </xf>
    <xf numFmtId="0" fontId="21" fillId="0" borderId="19" xfId="42" applyNumberFormat="1" applyFont="1" applyFill="1" applyBorder="1" applyAlignment="1" applyProtection="1">
      <alignment horizontal="center" vertical="center" textRotation="90" wrapText="1"/>
    </xf>
    <xf numFmtId="0" fontId="29" fillId="0" borderId="28" xfId="42" applyFont="1" applyFill="1" applyBorder="1" applyAlignment="1" applyProtection="1">
      <alignment vertical="center" wrapText="1"/>
    </xf>
    <xf numFmtId="0" fontId="19" fillId="0" borderId="29" xfId="42" applyBorder="1" applyAlignment="1" applyProtection="1">
      <alignment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CCCC"/>
      <color rgb="FFFF9999"/>
      <color rgb="FFFF66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627" y="461488"/>
          <a:ext cx="1527464" cy="961489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1212618</xdr:colOff>
      <xdr:row>17</xdr:row>
      <xdr:rowOff>70985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5868" cy="4234738"/>
        </a:xfrm>
        <a:prstGeom prst="rect">
          <a:avLst/>
        </a:prstGeom>
      </xdr:spPr>
    </xdr:pic>
    <xdr:clientData/>
  </xdr:twoCellAnchor>
  <xdr:twoCellAnchor>
    <xdr:from>
      <xdr:col>4</xdr:col>
      <xdr:colOff>640773</xdr:colOff>
      <xdr:row>10</xdr:row>
      <xdr:rowOff>40409</xdr:rowOff>
    </xdr:from>
    <xdr:to>
      <xdr:col>6</xdr:col>
      <xdr:colOff>46182</xdr:colOff>
      <xdr:row>14</xdr:row>
      <xdr:rowOff>127000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8070273" y="2493818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15</xdr:row>
      <xdr:rowOff>187036</xdr:rowOff>
    </xdr:from>
    <xdr:to>
      <xdr:col>6</xdr:col>
      <xdr:colOff>329045</xdr:colOff>
      <xdr:row>20</xdr:row>
      <xdr:rowOff>215900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081818" y="3910445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204" y="460911"/>
          <a:ext cx="1526887" cy="959757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1191605</xdr:colOff>
      <xdr:row>16</xdr:row>
      <xdr:rowOff>313555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5868" cy="4234738"/>
        </a:xfrm>
        <a:prstGeom prst="rect">
          <a:avLst/>
        </a:prstGeom>
      </xdr:spPr>
    </xdr:pic>
    <xdr:clientData/>
  </xdr:twoCellAnchor>
  <xdr:twoCellAnchor>
    <xdr:from>
      <xdr:col>4</xdr:col>
      <xdr:colOff>658090</xdr:colOff>
      <xdr:row>4</xdr:row>
      <xdr:rowOff>184728</xdr:rowOff>
    </xdr:from>
    <xdr:to>
      <xdr:col>6</xdr:col>
      <xdr:colOff>63499</xdr:colOff>
      <xdr:row>9</xdr:row>
      <xdr:rowOff>144319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8087590" y="1241137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13</xdr:row>
      <xdr:rowOff>210127</xdr:rowOff>
    </xdr:from>
    <xdr:to>
      <xdr:col>6</xdr:col>
      <xdr:colOff>329045</xdr:colOff>
      <xdr:row>18</xdr:row>
      <xdr:rowOff>175491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081818" y="3425536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204" y="460911"/>
          <a:ext cx="1526887" cy="959757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1205806</xdr:colOff>
      <xdr:row>16</xdr:row>
      <xdr:rowOff>313555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4136" cy="4234738"/>
        </a:xfrm>
        <a:prstGeom prst="rect">
          <a:avLst/>
        </a:prstGeom>
      </xdr:spPr>
    </xdr:pic>
    <xdr:clientData/>
  </xdr:twoCellAnchor>
  <xdr:twoCellAnchor>
    <xdr:from>
      <xdr:col>4</xdr:col>
      <xdr:colOff>652318</xdr:colOff>
      <xdr:row>4</xdr:row>
      <xdr:rowOff>127000</xdr:rowOff>
    </xdr:from>
    <xdr:to>
      <xdr:col>6</xdr:col>
      <xdr:colOff>57727</xdr:colOff>
      <xdr:row>9</xdr:row>
      <xdr:rowOff>86591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8081818" y="1181100"/>
          <a:ext cx="2428009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4</xdr:row>
      <xdr:rowOff>124691</xdr:rowOff>
    </xdr:from>
    <xdr:to>
      <xdr:col>6</xdr:col>
      <xdr:colOff>57727</xdr:colOff>
      <xdr:row>9</xdr:row>
      <xdr:rowOff>84282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8081818" y="1181100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692727</xdr:colOff>
      <xdr:row>13</xdr:row>
      <xdr:rowOff>230909</xdr:rowOff>
    </xdr:from>
    <xdr:to>
      <xdr:col>6</xdr:col>
      <xdr:colOff>369454</xdr:colOff>
      <xdr:row>19</xdr:row>
      <xdr:rowOff>11546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122227" y="3446318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39997558519241921"/>
  </sheetPr>
  <dimension ref="A1:AK51"/>
  <sheetViews>
    <sheetView showGridLines="0" tabSelected="1" topLeftCell="B1" zoomScaleNormal="100" workbookViewId="0">
      <selection activeCell="D11" sqref="D11"/>
    </sheetView>
  </sheetViews>
  <sheetFormatPr baseColWidth="10" defaultRowHeight="14.4" x14ac:dyDescent="0.3"/>
  <cols>
    <col min="2" max="2" width="38.33203125" customWidth="1"/>
    <col min="3" max="3" width="20.88671875" style="2" customWidth="1"/>
    <col min="4" max="4" width="36.33203125" style="49" bestFit="1" customWidth="1"/>
    <col min="5" max="5" width="12.5546875" style="53" bestFit="1" customWidth="1"/>
    <col min="6" max="6" width="30.6640625" customWidth="1"/>
    <col min="8" max="8" width="32.44140625" customWidth="1"/>
    <col min="9" max="9" width="17.5546875" customWidth="1"/>
    <col min="10" max="10" width="2.88671875" customWidth="1"/>
    <col min="11" max="11" width="45.5546875" customWidth="1"/>
    <col min="12" max="12" width="4.33203125" customWidth="1"/>
    <col min="13" max="13" width="3.5546875" hidden="1" customWidth="1"/>
    <col min="14" max="14" width="2" hidden="1" customWidth="1"/>
    <col min="15" max="15" width="4.6640625" hidden="1" customWidth="1"/>
  </cols>
  <sheetData>
    <row r="1" spans="1:37" x14ac:dyDescent="0.3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</row>
    <row r="2" spans="1:37" ht="20.100000000000001" customHeight="1" x14ac:dyDescent="0.4">
      <c r="A2" s="58"/>
      <c r="B2" s="129" t="s">
        <v>23</v>
      </c>
      <c r="C2" s="130"/>
      <c r="D2" s="130"/>
      <c r="E2" s="63"/>
      <c r="F2" s="64"/>
      <c r="G2" s="65"/>
      <c r="H2" s="65"/>
      <c r="I2" s="65"/>
      <c r="J2" s="65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28.5" customHeight="1" x14ac:dyDescent="0.3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0.100000000000001" customHeight="1" x14ac:dyDescent="0.3">
      <c r="A4" s="58"/>
      <c r="B4" s="64" t="s">
        <v>28</v>
      </c>
      <c r="C4" s="68">
        <v>46023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</row>
    <row r="5" spans="1:37" ht="20.100000000000001" customHeight="1" x14ac:dyDescent="0.3">
      <c r="A5" s="58"/>
      <c r="B5" s="64" t="s">
        <v>22</v>
      </c>
      <c r="C5" s="69">
        <v>2200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37" ht="9.9" customHeight="1" thickBot="1" x14ac:dyDescent="0.35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37" ht="20.100000000000001" customHeight="1" x14ac:dyDescent="0.3">
      <c r="A7" s="58"/>
      <c r="B7" s="70" t="s">
        <v>24</v>
      </c>
      <c r="C7" s="71" t="s">
        <v>25</v>
      </c>
      <c r="D7" s="72" t="s">
        <v>26</v>
      </c>
      <c r="E7" s="63" t="s">
        <v>27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</row>
    <row r="8" spans="1:37" ht="20.100000000000001" customHeight="1" x14ac:dyDescent="0.3">
      <c r="A8" s="58"/>
      <c r="B8" s="73" t="s">
        <v>29</v>
      </c>
      <c r="C8" s="74" t="s">
        <v>37</v>
      </c>
      <c r="D8" s="117" t="s">
        <v>43</v>
      </c>
      <c r="E8" s="126">
        <f>VLOOKUP(D8,koef_garten_etw,2,FALSE)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</row>
    <row r="9" spans="1:37" ht="20.100000000000001" customHeight="1" x14ac:dyDescent="0.3">
      <c r="A9" s="58"/>
      <c r="B9" s="73" t="s">
        <v>30</v>
      </c>
      <c r="C9" s="74" t="s">
        <v>48</v>
      </c>
      <c r="D9" s="117" t="s">
        <v>48</v>
      </c>
      <c r="E9" s="126">
        <f>VLOOKUP(D9,koef_geschoss_etw,2,FALSE)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</row>
    <row r="10" spans="1:37" ht="20.100000000000001" customHeight="1" x14ac:dyDescent="0.3">
      <c r="A10" s="58"/>
      <c r="B10" s="73" t="s">
        <v>31</v>
      </c>
      <c r="C10" s="74" t="s">
        <v>38</v>
      </c>
      <c r="D10" s="117" t="s">
        <v>38</v>
      </c>
      <c r="E10" s="126">
        <f>VLOOKUP(D10,koef_miet_etw,2,FALSE)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ht="20.100000000000001" customHeight="1" x14ac:dyDescent="0.3">
      <c r="A11" s="58"/>
      <c r="B11" s="73" t="s">
        <v>32</v>
      </c>
      <c r="C11" s="74" t="s">
        <v>39</v>
      </c>
      <c r="D11" s="116">
        <v>80</v>
      </c>
      <c r="E11" s="126">
        <f>VLOOKUP(D11,koef_wfl_etw,2,FALSE)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</row>
    <row r="12" spans="1:37" ht="20.100000000000001" customHeight="1" x14ac:dyDescent="0.3">
      <c r="A12" s="58"/>
      <c r="B12" s="73" t="s">
        <v>33</v>
      </c>
      <c r="C12" s="74">
        <v>1992</v>
      </c>
      <c r="D12" s="117">
        <v>1992</v>
      </c>
      <c r="E12" s="126">
        <f>VLOOKUP(D12,koef_bj_etw,2,FALSE)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</row>
    <row r="13" spans="1:37" ht="20.100000000000001" customHeight="1" x14ac:dyDescent="0.3">
      <c r="A13" s="58"/>
      <c r="B13" s="73" t="s">
        <v>34</v>
      </c>
      <c r="C13" s="74" t="s">
        <v>40</v>
      </c>
      <c r="D13" s="117" t="s">
        <v>40</v>
      </c>
      <c r="E13" s="126">
        <f>VLOOKUP(D13,koef_wohnlage_etw,2,FALSE)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</row>
    <row r="14" spans="1:37" ht="20.100000000000001" customHeight="1" x14ac:dyDescent="0.3">
      <c r="A14" s="58"/>
      <c r="B14" s="73" t="s">
        <v>60</v>
      </c>
      <c r="C14" s="74" t="s">
        <v>41</v>
      </c>
      <c r="D14" s="117" t="s">
        <v>41</v>
      </c>
      <c r="E14" s="126">
        <f>VLOOKUP(D14,koef_balkon_etw,2,FALSE)</f>
        <v>1</v>
      </c>
      <c r="F14" s="64"/>
      <c r="G14" s="65"/>
      <c r="H14" s="65"/>
      <c r="I14" s="65"/>
      <c r="J14" s="6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</row>
    <row r="15" spans="1:37" ht="20.100000000000001" customHeight="1" x14ac:dyDescent="0.3">
      <c r="A15" s="58"/>
      <c r="B15" s="73" t="s">
        <v>35</v>
      </c>
      <c r="C15" s="74" t="s">
        <v>42</v>
      </c>
      <c r="D15" s="117" t="s">
        <v>63</v>
      </c>
      <c r="E15" s="126">
        <f>VLOOKUP(D15,koef_mod_etw,2,FALSE)</f>
        <v>1</v>
      </c>
      <c r="F15" s="64"/>
      <c r="G15" s="65"/>
      <c r="H15" s="65"/>
      <c r="I15" s="65"/>
      <c r="J15" s="6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</row>
    <row r="16" spans="1:37" ht="20.100000000000001" customHeight="1" x14ac:dyDescent="0.3">
      <c r="A16" s="58"/>
      <c r="B16" s="73" t="s">
        <v>36</v>
      </c>
      <c r="C16" s="74" t="s">
        <v>40</v>
      </c>
      <c r="D16" s="117" t="s">
        <v>40</v>
      </c>
      <c r="E16" s="126">
        <f>VLOOKUP(D16,koef_standard_etw,2,FALSE)</f>
        <v>1</v>
      </c>
      <c r="F16" s="75"/>
      <c r="G16" s="65"/>
      <c r="H16" s="65"/>
      <c r="I16" s="65"/>
      <c r="J16" s="6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</row>
    <row r="17" spans="1:37" ht="20.100000000000001" customHeight="1" x14ac:dyDescent="0.3">
      <c r="A17" s="58"/>
      <c r="B17" s="73" t="s">
        <v>121</v>
      </c>
      <c r="C17" s="74">
        <v>6</v>
      </c>
      <c r="D17" s="117">
        <v>6</v>
      </c>
      <c r="E17" s="127">
        <f>VLOOKUP(D17,koef_anzahl_etw,2,FALSE)</f>
        <v>1</v>
      </c>
      <c r="F17" s="64"/>
      <c r="G17" s="76"/>
      <c r="H17" s="76"/>
      <c r="I17" s="76"/>
      <c r="J17" s="76"/>
      <c r="K17" s="77"/>
      <c r="L17" s="77"/>
      <c r="M17" s="77"/>
      <c r="N17" s="77"/>
      <c r="O17" s="77"/>
      <c r="P17" s="77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</row>
    <row r="18" spans="1:37" ht="20.100000000000001" customHeight="1" thickBot="1" x14ac:dyDescent="0.35">
      <c r="A18" s="58"/>
      <c r="B18" s="78" t="s">
        <v>122</v>
      </c>
      <c r="C18" s="74"/>
      <c r="D18" s="120"/>
      <c r="E18" s="126">
        <f>E8*E9*E10*E11*E12*E13*E14*E15*E16*E17</f>
        <v>1</v>
      </c>
      <c r="F18" s="125" t="s">
        <v>178</v>
      </c>
      <c r="G18" s="65"/>
      <c r="H18" s="65"/>
      <c r="I18" s="65"/>
      <c r="J18" s="6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</row>
    <row r="19" spans="1:37" ht="20.100000000000001" customHeight="1" x14ac:dyDescent="0.3">
      <c r="A19" s="58"/>
      <c r="B19" s="64"/>
      <c r="C19" s="66"/>
      <c r="D19" s="67"/>
      <c r="E19" s="63"/>
      <c r="F19" s="64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37" ht="20.100000000000001" customHeight="1" thickBot="1" x14ac:dyDescent="0.35">
      <c r="A20" s="58"/>
      <c r="B20" s="79" t="s">
        <v>67</v>
      </c>
      <c r="C20" s="80"/>
      <c r="D20" s="81">
        <f>C5*E18</f>
        <v>2200</v>
      </c>
      <c r="E20" s="63"/>
      <c r="F20" s="64"/>
      <c r="G20" s="62"/>
      <c r="H20" s="58"/>
      <c r="I20" s="58"/>
      <c r="J20" s="58"/>
      <c r="K20" s="58"/>
      <c r="L20" s="58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</row>
    <row r="21" spans="1:37" s="52" customFormat="1" ht="30.6" customHeight="1" thickBot="1" x14ac:dyDescent="0.35">
      <c r="A21" s="82"/>
      <c r="B21" s="83" t="s">
        <v>68</v>
      </c>
      <c r="C21" s="84"/>
      <c r="D21" s="85">
        <f>D11*D20</f>
        <v>176000</v>
      </c>
      <c r="E21" s="86"/>
      <c r="F21" s="87"/>
      <c r="G21" s="62"/>
      <c r="H21" s="64" t="s">
        <v>174</v>
      </c>
      <c r="I21" s="64"/>
      <c r="J21" s="64"/>
      <c r="K21" s="64"/>
      <c r="L21" s="64"/>
      <c r="M21" s="65"/>
      <c r="N21" s="65"/>
      <c r="O21" s="65"/>
      <c r="P21" s="65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</row>
    <row r="22" spans="1:37" x14ac:dyDescent="0.3">
      <c r="A22" s="58"/>
      <c r="B22" s="64"/>
      <c r="C22" s="66"/>
      <c r="D22" s="67"/>
      <c r="E22" s="63"/>
      <c r="F22" s="64"/>
      <c r="G22" s="62"/>
      <c r="H22" s="64" t="s">
        <v>164</v>
      </c>
      <c r="I22" s="64"/>
      <c r="J22" s="64"/>
      <c r="K22" s="64"/>
      <c r="L22" s="64"/>
      <c r="M22" s="65"/>
      <c r="N22" s="65"/>
      <c r="O22" s="65"/>
      <c r="P22" s="65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37" x14ac:dyDescent="0.3">
      <c r="A23" s="58"/>
      <c r="B23" s="64" t="s">
        <v>69</v>
      </c>
      <c r="C23" s="59"/>
      <c r="D23" s="60"/>
      <c r="E23" s="61"/>
      <c r="F23" s="58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37" x14ac:dyDescent="0.3">
      <c r="A24" s="58"/>
      <c r="B24" s="58"/>
      <c r="C24" s="59"/>
      <c r="D24" s="60"/>
      <c r="E24" s="61"/>
      <c r="F24" s="58"/>
      <c r="G24" s="62"/>
      <c r="H24" s="58"/>
      <c r="I24" s="88" t="s">
        <v>160</v>
      </c>
      <c r="J24" s="89"/>
      <c r="K24" s="88" t="s">
        <v>162</v>
      </c>
      <c r="L24" s="64"/>
      <c r="M24" s="65"/>
      <c r="N24" s="65"/>
      <c r="O24" s="65"/>
      <c r="P24" s="65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</row>
    <row r="25" spans="1:37" ht="75" customHeight="1" x14ac:dyDescent="0.3">
      <c r="A25" s="62"/>
      <c r="B25" s="62"/>
      <c r="C25" s="90"/>
      <c r="D25" s="91"/>
      <c r="E25" s="92"/>
      <c r="F25" s="62"/>
      <c r="G25" s="62"/>
      <c r="H25" s="87" t="s">
        <v>74</v>
      </c>
      <c r="I25" s="121" t="s">
        <v>40</v>
      </c>
      <c r="J25" s="93"/>
      <c r="K25" s="94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aus Leichtziegeln, Kalksandsteinen, Gasbetonsteinen; 
Edelputz; 
Wärmedämmverbundsystem oder Wärmedämmputz (nach ca. 1995)</v>
      </c>
      <c r="L25" s="64"/>
      <c r="M25" s="57">
        <v>0.23</v>
      </c>
      <c r="N25" s="95">
        <f>IF(I25="sehr einfach",1,IF(I25="einfach",2,IF(I25="mittel",3,IF(I25="gehoben",4,IF(I25="stark gehoben",5,"Wert fehlt")))))</f>
        <v>3</v>
      </c>
      <c r="O25" s="96">
        <f>M25*N25</f>
        <v>0.69</v>
      </c>
      <c r="P25" s="65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</row>
    <row r="26" spans="1:37" ht="5.0999999999999996" customHeight="1" x14ac:dyDescent="0.3">
      <c r="A26" s="62"/>
      <c r="B26" s="62"/>
      <c r="C26" s="90"/>
      <c r="D26" s="91"/>
      <c r="E26" s="92"/>
      <c r="F26" s="62"/>
      <c r="G26" s="62"/>
      <c r="H26" s="87"/>
      <c r="I26" s="122"/>
      <c r="J26" s="93"/>
      <c r="K26" s="97"/>
      <c r="L26" s="64"/>
      <c r="M26" s="57"/>
      <c r="N26" s="65"/>
      <c r="O26" s="98"/>
      <c r="P26" s="6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</row>
    <row r="27" spans="1:37" ht="75" customHeight="1" x14ac:dyDescent="0.3">
      <c r="A27" s="62"/>
      <c r="B27" s="62"/>
      <c r="C27" s="90"/>
      <c r="D27" s="91"/>
      <c r="E27" s="92"/>
      <c r="F27" s="62"/>
      <c r="G27" s="77"/>
      <c r="H27" s="87" t="s">
        <v>80</v>
      </c>
      <c r="I27" s="121" t="s">
        <v>40</v>
      </c>
      <c r="J27" s="93"/>
      <c r="K27" s="94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7"/>
      <c r="M27" s="57">
        <v>0.15</v>
      </c>
      <c r="N27" s="95">
        <f>IF(I27="sehr einfach",1,IF(I27="einfach",2,IF(I27="mittel",3,IF(I27="gehoben",4,IF(I27="stark gehoben",5,"Wert fehlt")))))</f>
        <v>3</v>
      </c>
      <c r="O27" s="96">
        <f>M27*N27</f>
        <v>0.45</v>
      </c>
      <c r="P27" s="76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37" ht="5.0999999999999996" customHeight="1" x14ac:dyDescent="0.3">
      <c r="A28" s="62"/>
      <c r="B28" s="62"/>
      <c r="C28" s="90"/>
      <c r="D28" s="91"/>
      <c r="E28" s="92"/>
      <c r="F28" s="62"/>
      <c r="G28" s="62"/>
      <c r="H28" s="64"/>
      <c r="I28" s="123"/>
      <c r="J28" s="99"/>
      <c r="K28" s="64"/>
      <c r="L28" s="64"/>
      <c r="M28" s="57"/>
      <c r="N28" s="65"/>
      <c r="O28" s="98"/>
      <c r="P28" s="65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37" ht="75" customHeight="1" x14ac:dyDescent="0.3">
      <c r="A29" s="62"/>
      <c r="B29" s="62"/>
      <c r="C29" s="90"/>
      <c r="D29" s="91"/>
      <c r="E29" s="92"/>
      <c r="F29" s="62"/>
      <c r="G29" s="77"/>
      <c r="H29" s="87" t="s">
        <v>155</v>
      </c>
      <c r="I29" s="121" t="s">
        <v>40</v>
      </c>
      <c r="J29" s="93"/>
      <c r="K29" s="94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7"/>
      <c r="M29" s="57">
        <v>0.11</v>
      </c>
      <c r="N29" s="95">
        <f>IF(I29="sehr einfach",1,IF(I29="einfach",2,IF(I29="mittel",3,IF(I29="gehoben",4,IF(I29="stark gehoben",5,"Wert fehlt")))))</f>
        <v>3</v>
      </c>
      <c r="O29" s="96">
        <f>M29*N29</f>
        <v>0.33</v>
      </c>
      <c r="P29" s="76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</row>
    <row r="30" spans="1:37" ht="5.0999999999999996" customHeight="1" x14ac:dyDescent="0.3">
      <c r="A30" s="62"/>
      <c r="B30" s="62"/>
      <c r="C30" s="90"/>
      <c r="D30" s="91"/>
      <c r="E30" s="92"/>
      <c r="F30" s="62"/>
      <c r="G30" s="62"/>
      <c r="H30" s="64"/>
      <c r="I30" s="123"/>
      <c r="J30" s="99"/>
      <c r="K30" s="64"/>
      <c r="L30" s="64"/>
      <c r="M30" s="57"/>
      <c r="N30" s="65"/>
      <c r="O30" s="98"/>
      <c r="P30" s="65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</row>
    <row r="31" spans="1:37" ht="75" customHeight="1" x14ac:dyDescent="0.3">
      <c r="A31" s="62"/>
      <c r="B31" s="62"/>
      <c r="C31" s="90"/>
      <c r="D31" s="91"/>
      <c r="E31" s="92"/>
      <c r="F31" s="62"/>
      <c r="G31" s="77"/>
      <c r="H31" s="87" t="s">
        <v>156</v>
      </c>
      <c r="I31" s="121" t="s">
        <v>40</v>
      </c>
      <c r="J31" s="93"/>
      <c r="K31" s="94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7"/>
      <c r="M31" s="57">
        <v>0.11</v>
      </c>
      <c r="N31" s="95">
        <f>IF(I31="sehr einfach",1,IF(I31="einfach",2,IF(I31="mittel",3,IF(I31="gehoben",4,IF(I31="stark gehoben",5,"Wert fehlt")))))</f>
        <v>3</v>
      </c>
      <c r="O31" s="96">
        <f>M31*N31</f>
        <v>0.33</v>
      </c>
      <c r="P31" s="76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</row>
    <row r="32" spans="1:37" ht="5.0999999999999996" customHeight="1" x14ac:dyDescent="0.3">
      <c r="A32" s="62"/>
      <c r="B32" s="62"/>
      <c r="C32" s="90"/>
      <c r="D32" s="91"/>
      <c r="E32" s="92"/>
      <c r="F32" s="62"/>
      <c r="G32" s="62"/>
      <c r="H32" s="64"/>
      <c r="I32" s="123"/>
      <c r="J32" s="99"/>
      <c r="K32" s="64"/>
      <c r="L32" s="64"/>
      <c r="M32" s="57"/>
      <c r="N32" s="65"/>
      <c r="O32" s="98"/>
      <c r="P32" s="65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</row>
    <row r="33" spans="1:37" ht="75" customHeight="1" x14ac:dyDescent="0.3">
      <c r="A33" s="62"/>
      <c r="B33" s="62"/>
      <c r="C33" s="90"/>
      <c r="D33" s="91"/>
      <c r="E33" s="92"/>
      <c r="F33" s="62"/>
      <c r="G33" s="77"/>
      <c r="H33" s="87" t="s">
        <v>157</v>
      </c>
      <c r="I33" s="121" t="s">
        <v>40</v>
      </c>
      <c r="J33" s="93"/>
      <c r="K33" s="94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7"/>
      <c r="M33" s="57">
        <v>0.11</v>
      </c>
      <c r="N33" s="95">
        <f>IF(I33="sehr einfach",1,IF(I33="einfach",2,IF(I33="mittel",3,IF(I33="gehoben",4,IF(I33="stark gehoben",5,"Wert fehlt")))))</f>
        <v>3</v>
      </c>
      <c r="O33" s="96">
        <f>M33*N33</f>
        <v>0.33</v>
      </c>
      <c r="P33" s="76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</row>
    <row r="34" spans="1:37" ht="5.0999999999999996" customHeight="1" x14ac:dyDescent="0.3">
      <c r="A34" s="62"/>
      <c r="B34" s="62"/>
      <c r="C34" s="90"/>
      <c r="D34" s="91"/>
      <c r="E34" s="92"/>
      <c r="F34" s="62"/>
      <c r="G34" s="77"/>
      <c r="H34" s="87"/>
      <c r="I34" s="122"/>
      <c r="J34" s="93"/>
      <c r="K34" s="87"/>
      <c r="L34" s="87"/>
      <c r="M34" s="57"/>
      <c r="N34" s="76"/>
      <c r="O34" s="100"/>
      <c r="P34" s="76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</row>
    <row r="35" spans="1:37" ht="75" customHeight="1" x14ac:dyDescent="0.3">
      <c r="A35" s="62"/>
      <c r="B35" s="62"/>
      <c r="C35" s="90"/>
      <c r="D35" s="91"/>
      <c r="E35" s="92"/>
      <c r="F35" s="62"/>
      <c r="G35" s="62"/>
      <c r="H35" s="87" t="s">
        <v>98</v>
      </c>
      <c r="I35" s="121" t="s">
        <v>40</v>
      </c>
      <c r="J35" s="99"/>
      <c r="K35" s="94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5">
        <f>IF(I35="sehr einfach",1,IF(I35="einfach",2,IF(I35="mittel",3,IF(I35="gehoben",4,IF(I35="stark gehoben",5,"Wert fehlt")))))</f>
        <v>3</v>
      </c>
      <c r="O35" s="96">
        <f>M35*N35</f>
        <v>0.15</v>
      </c>
      <c r="P35" s="65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</row>
    <row r="36" spans="1:37" ht="5.0999999999999996" customHeight="1" x14ac:dyDescent="0.3">
      <c r="A36" s="62"/>
      <c r="B36" s="62"/>
      <c r="C36" s="90"/>
      <c r="D36" s="91"/>
      <c r="E36" s="92"/>
      <c r="F36" s="62"/>
      <c r="G36" s="62"/>
      <c r="H36" s="64"/>
      <c r="I36" s="123"/>
      <c r="J36" s="99"/>
      <c r="K36" s="64"/>
      <c r="L36" s="64"/>
      <c r="M36" s="57"/>
      <c r="N36" s="65"/>
      <c r="O36" s="98"/>
      <c r="P36" s="65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37" ht="75" customHeight="1" x14ac:dyDescent="0.3">
      <c r="A37" s="62"/>
      <c r="B37" s="62"/>
      <c r="C37" s="90"/>
      <c r="D37" s="91"/>
      <c r="E37" s="92"/>
      <c r="F37" s="62"/>
      <c r="G37" s="77"/>
      <c r="H37" s="87" t="s">
        <v>158</v>
      </c>
      <c r="I37" s="121" t="s">
        <v>40</v>
      </c>
      <c r="J37" s="93"/>
      <c r="K37" s="94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7"/>
      <c r="M37" s="57">
        <v>0.09</v>
      </c>
      <c r="N37" s="95">
        <f>IF(I37="sehr einfach",1,IF(I37="einfach",2,IF(I37="mittel",3,IF(I37="gehoben",4,IF(I37="stark gehoben",5,"Wert fehlt")))))</f>
        <v>3</v>
      </c>
      <c r="O37" s="96">
        <f>M37*N37</f>
        <v>0.27</v>
      </c>
      <c r="P37" s="76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</row>
    <row r="38" spans="1:37" ht="5.0999999999999996" customHeight="1" x14ac:dyDescent="0.3">
      <c r="A38" s="62"/>
      <c r="B38" s="62"/>
      <c r="C38" s="90"/>
      <c r="D38" s="91"/>
      <c r="E38" s="92"/>
      <c r="F38" s="62"/>
      <c r="G38" s="77"/>
      <c r="H38" s="87"/>
      <c r="I38" s="122"/>
      <c r="J38" s="93"/>
      <c r="K38" s="87"/>
      <c r="L38" s="87"/>
      <c r="M38" s="57"/>
      <c r="N38" s="76"/>
      <c r="O38" s="100"/>
      <c r="P38" s="76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</row>
    <row r="39" spans="1:37" ht="75" customHeight="1" x14ac:dyDescent="0.3">
      <c r="A39" s="62"/>
      <c r="B39" s="62"/>
      <c r="C39" s="90"/>
      <c r="D39" s="91"/>
      <c r="E39" s="92"/>
      <c r="F39" s="62"/>
      <c r="G39" s="77"/>
      <c r="H39" s="87" t="s">
        <v>109</v>
      </c>
      <c r="I39" s="121" t="s">
        <v>40</v>
      </c>
      <c r="J39" s="93"/>
      <c r="K39" s="94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7"/>
      <c r="M39" s="57">
        <v>0.09</v>
      </c>
      <c r="N39" s="95">
        <f>IF(I39="sehr einfach",1,IF(I39="einfach",2,IF(I39="mittel",3,IF(I39="gehoben",4,IF(I39="stark gehoben",5,"Wert fehlt")))))</f>
        <v>3</v>
      </c>
      <c r="O39" s="96">
        <f>M39*N39</f>
        <v>0.27</v>
      </c>
      <c r="P39" s="76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</row>
    <row r="40" spans="1:37" ht="5.0999999999999996" customHeight="1" x14ac:dyDescent="0.3">
      <c r="A40" s="62"/>
      <c r="B40" s="62"/>
      <c r="C40" s="90"/>
      <c r="D40" s="91"/>
      <c r="E40" s="92"/>
      <c r="F40" s="62"/>
      <c r="G40" s="62"/>
      <c r="H40" s="64"/>
      <c r="I40" s="123"/>
      <c r="J40" s="99"/>
      <c r="K40" s="64"/>
      <c r="L40" s="64"/>
      <c r="M40" s="57"/>
      <c r="N40" s="65"/>
      <c r="O40" s="98"/>
      <c r="P40" s="65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</row>
    <row r="41" spans="1:37" ht="75" customHeight="1" x14ac:dyDescent="0.3">
      <c r="A41" s="62"/>
      <c r="B41" s="62"/>
      <c r="C41" s="90"/>
      <c r="D41" s="91"/>
      <c r="E41" s="92"/>
      <c r="F41" s="62"/>
      <c r="G41" s="77"/>
      <c r="H41" s="87" t="s">
        <v>159</v>
      </c>
      <c r="I41" s="121" t="s">
        <v>40</v>
      </c>
      <c r="J41" s="93"/>
      <c r="K41" s="94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7"/>
      <c r="M41" s="57">
        <v>0.06</v>
      </c>
      <c r="N41" s="95">
        <f>IF(I41="sehr einfach",1,IF(I41="einfach",2,IF(I41="mittel",3,IF(I41="gehoben",4,IF(I41="stark gehoben",5,"Wert fehlt")))))</f>
        <v>3</v>
      </c>
      <c r="O41" s="96">
        <f>M41*N41</f>
        <v>0.18</v>
      </c>
      <c r="P41" s="76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</row>
    <row r="42" spans="1:37" ht="15" thickBot="1" x14ac:dyDescent="0.35">
      <c r="A42" s="62"/>
      <c r="B42" s="62"/>
      <c r="C42" s="90"/>
      <c r="D42" s="91"/>
      <c r="E42" s="92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1">
        <f>SUM(O25:O41)</f>
        <v>3</v>
      </c>
      <c r="P42" s="65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</row>
    <row r="43" spans="1:37" ht="16.2" thickBot="1" x14ac:dyDescent="0.35">
      <c r="A43" s="62"/>
      <c r="B43" s="62"/>
      <c r="C43" s="90"/>
      <c r="D43" s="91"/>
      <c r="E43" s="92"/>
      <c r="F43" s="62"/>
      <c r="G43" s="62"/>
      <c r="H43" s="102" t="s">
        <v>173</v>
      </c>
      <c r="I43" s="131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2"/>
      <c r="K43" s="132"/>
      <c r="L43" s="133"/>
      <c r="M43" s="56"/>
      <c r="N43" s="65"/>
      <c r="O43" s="103">
        <f>ROUND(O42/5,1)*5</f>
        <v>3</v>
      </c>
      <c r="P43" s="65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</row>
    <row r="44" spans="1:37" x14ac:dyDescent="0.3">
      <c r="A44" s="62"/>
      <c r="B44" s="62"/>
      <c r="C44" s="90"/>
      <c r="D44" s="91"/>
      <c r="E44" s="92"/>
      <c r="F44" s="62"/>
      <c r="G44" s="62"/>
      <c r="H44" s="65"/>
      <c r="I44" s="65"/>
      <c r="J44" s="65"/>
      <c r="K44" s="65"/>
      <c r="L44" s="65"/>
      <c r="M44" s="104"/>
      <c r="N44" s="65"/>
      <c r="O44" s="65"/>
      <c r="P44" s="65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</row>
    <row r="45" spans="1:37" x14ac:dyDescent="0.3">
      <c r="A45" s="62"/>
      <c r="B45" s="62"/>
      <c r="C45" s="90"/>
      <c r="D45" s="91"/>
      <c r="E45" s="92"/>
      <c r="F45" s="62"/>
      <c r="G45" s="62"/>
      <c r="H45" s="65"/>
      <c r="I45" s="65"/>
      <c r="J45" s="65"/>
      <c r="K45" s="65"/>
      <c r="L45" s="65"/>
      <c r="M45" s="104"/>
      <c r="N45" s="65"/>
      <c r="O45" s="65"/>
      <c r="P45" s="65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</row>
    <row r="46" spans="1:37" x14ac:dyDescent="0.3">
      <c r="A46" s="62"/>
      <c r="B46" s="62"/>
      <c r="C46" s="90"/>
      <c r="D46" s="91"/>
      <c r="E46" s="92"/>
      <c r="F46" s="62"/>
      <c r="G46" s="62"/>
      <c r="H46" s="65"/>
      <c r="I46" s="65"/>
      <c r="J46" s="65"/>
      <c r="K46" s="65"/>
      <c r="L46" s="65"/>
      <c r="M46" s="104"/>
      <c r="N46" s="65"/>
      <c r="O46" s="65"/>
      <c r="P46" s="65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</row>
    <row r="47" spans="1:37" x14ac:dyDescent="0.3">
      <c r="A47" s="62"/>
      <c r="B47" s="62"/>
      <c r="C47" s="90"/>
      <c r="D47" s="91"/>
      <c r="E47" s="92"/>
      <c r="F47" s="62"/>
      <c r="G47" s="62"/>
      <c r="H47" s="65"/>
      <c r="I47" s="65"/>
      <c r="J47" s="65"/>
      <c r="K47" s="65"/>
      <c r="L47" s="65"/>
      <c r="M47" s="104"/>
      <c r="N47" s="65"/>
      <c r="O47" s="65"/>
      <c r="P47" s="65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</row>
    <row r="48" spans="1:37" x14ac:dyDescent="0.3">
      <c r="A48" s="62"/>
      <c r="B48" s="62"/>
      <c r="C48" s="90"/>
      <c r="D48" s="91"/>
      <c r="E48" s="92"/>
      <c r="F48" s="62"/>
      <c r="G48" s="62"/>
      <c r="H48" s="65"/>
      <c r="I48" s="65"/>
      <c r="J48" s="65"/>
      <c r="K48" s="65"/>
      <c r="L48" s="65"/>
      <c r="M48" s="104"/>
      <c r="N48" s="65"/>
      <c r="O48" s="65"/>
      <c r="P48" s="65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</row>
    <row r="49" spans="1:37" x14ac:dyDescent="0.3">
      <c r="A49" s="62"/>
      <c r="B49" s="62"/>
      <c r="C49" s="90"/>
      <c r="D49" s="91"/>
      <c r="E49" s="92"/>
      <c r="F49" s="62"/>
      <c r="G49" s="62"/>
      <c r="H49" s="65"/>
      <c r="I49" s="65"/>
      <c r="J49" s="65"/>
      <c r="K49" s="65"/>
      <c r="L49" s="65"/>
      <c r="M49" s="104"/>
      <c r="N49" s="65"/>
      <c r="O49" s="65"/>
      <c r="P49" s="65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x14ac:dyDescent="0.3">
      <c r="A50" s="62"/>
      <c r="B50" s="62"/>
      <c r="C50" s="90"/>
      <c r="D50" s="91"/>
      <c r="E50" s="92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</row>
    <row r="51" spans="1:37" x14ac:dyDescent="0.3">
      <c r="A51" s="62"/>
      <c r="B51" s="62"/>
      <c r="C51" s="90"/>
      <c r="D51" s="91"/>
      <c r="E51" s="92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</row>
  </sheetData>
  <sheetProtection algorithmName="SHA-512" hashValue="Whg7JLnuNOgHL3BkmHPCF/0qTA5LSSDe4yvkG+bQNCHQl79KEQ+i1IH7K1WbX+at0CjPFk3/sdjqQnQ7mBB3CQ==" saltValue="Lj4Ov7D7UtOr/sgl4yyR8g==" spinCount="100000" sheet="1" objects="1" scenarios="1" selectLockedCells="1"/>
  <customSheetViews>
    <customSheetView guid="{D4080E32-F4BA-4C55-B135-954EC34A4A89}" showGridLines="0" hiddenColumns="1">
      <selection activeCell="E8" sqref="E8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B2:D2"/>
    <mergeCell ref="I43:L43"/>
  </mergeCells>
  <dataValidations count="10">
    <dataValidation type="list" allowBlank="1" showInputMessage="1" showErrorMessage="1" errorTitle="Ungültige Eingabe!" sqref="D8" xr:uid="{00000000-0002-0000-0000-000000000000}">
      <formula1>Gartennutzung</formula1>
    </dataValidation>
    <dataValidation type="list" allowBlank="1" showInputMessage="1" showErrorMessage="1" sqref="D9" xr:uid="{00000000-0002-0000-0000-000001000000}">
      <formula1>Geschosslage</formula1>
    </dataValidation>
    <dataValidation type="list" allowBlank="1" showInputMessage="1" showErrorMessage="1" sqref="D10" xr:uid="{00000000-0002-0000-0000-000002000000}">
      <formula1>Vermietung</formula1>
    </dataValidation>
    <dataValidation type="list" allowBlank="1" showInputMessage="1" showErrorMessage="1" sqref="D11" xr:uid="{00000000-0002-0000-0000-000003000000}">
      <formula1>wfl_ETW</formula1>
    </dataValidation>
    <dataValidation type="list" allowBlank="1" showInputMessage="1" showErrorMessage="1" sqref="D12" xr:uid="{00000000-0002-0000-0000-000004000000}">
      <formula1>Bj_ETW</formula1>
    </dataValidation>
    <dataValidation type="list" allowBlank="1" showInputMessage="1" showErrorMessage="1" sqref="D13" xr:uid="{00000000-0002-0000-0000-000005000000}">
      <formula1>Wohnlage</formula1>
    </dataValidation>
    <dataValidation type="list" allowBlank="1" showInputMessage="1" showErrorMessage="1" sqref="D14" xr:uid="{00000000-0002-0000-0000-000006000000}">
      <formula1>Balkon</formula1>
    </dataValidation>
    <dataValidation type="list" allowBlank="1" showInputMessage="1" showErrorMessage="1" sqref="D16" xr:uid="{00000000-0002-0000-0000-000007000000}">
      <formula1>Gebäudestandard</formula1>
    </dataValidation>
    <dataValidation type="list" allowBlank="1" showInputMessage="1" showErrorMessage="1" sqref="D17" xr:uid="{00000000-0002-0000-0000-000008000000}">
      <formula1>WE</formula1>
    </dataValidation>
    <dataValidation type="list" allowBlank="1" showInputMessage="1" showErrorMessage="1" sqref="I35 I27 I33 I31 I29 I25 I37 I39:I41" xr:uid="{00000000-0002-0000-0000-000009000000}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A000000}">
          <x14:formula1>
            <xm:f>Liste!$A$26:$A$28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-0.249977111117893"/>
  </sheetPr>
  <dimension ref="A1:R51"/>
  <sheetViews>
    <sheetView showGridLines="0" zoomScaleNormal="100" workbookViewId="0">
      <selection activeCell="D9" sqref="D9"/>
    </sheetView>
  </sheetViews>
  <sheetFormatPr baseColWidth="10" defaultRowHeight="14.4" x14ac:dyDescent="0.3"/>
  <cols>
    <col min="2" max="2" width="38.33203125" customWidth="1"/>
    <col min="3" max="3" width="20.88671875" style="2" customWidth="1"/>
    <col min="4" max="4" width="36.33203125" style="49" bestFit="1" customWidth="1"/>
    <col min="5" max="5" width="12.5546875" style="53" bestFit="1" customWidth="1"/>
    <col min="6" max="6" width="30.6640625" customWidth="1"/>
    <col min="8" max="8" width="32.5546875" customWidth="1"/>
    <col min="9" max="9" width="17.5546875" customWidth="1"/>
    <col min="10" max="10" width="2.88671875" customWidth="1"/>
    <col min="11" max="11" width="45.5546875" customWidth="1"/>
    <col min="12" max="12" width="4.33203125" customWidth="1"/>
    <col min="13" max="13" width="3.5546875" hidden="1" customWidth="1"/>
    <col min="14" max="14" width="2" hidden="1" customWidth="1"/>
    <col min="15" max="15" width="4.6640625" hidden="1" customWidth="1"/>
  </cols>
  <sheetData>
    <row r="1" spans="1:18" x14ac:dyDescent="0.3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0.100000000000001" customHeight="1" x14ac:dyDescent="0.4">
      <c r="A2" s="58"/>
      <c r="B2" s="134" t="s">
        <v>129</v>
      </c>
      <c r="C2" s="135"/>
      <c r="D2" s="135"/>
      <c r="E2" s="136"/>
      <c r="F2" s="136"/>
      <c r="G2" s="65"/>
      <c r="H2" s="65"/>
      <c r="I2" s="65"/>
      <c r="J2" s="65"/>
      <c r="K2" s="62"/>
      <c r="L2" s="62"/>
      <c r="M2" s="62"/>
      <c r="N2" s="62"/>
      <c r="O2" s="62"/>
      <c r="P2" s="62"/>
      <c r="Q2" s="62"/>
      <c r="R2" s="62"/>
    </row>
    <row r="3" spans="1:18" ht="28.5" customHeight="1" x14ac:dyDescent="0.3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  <c r="Q3" s="62"/>
      <c r="R3" s="62"/>
    </row>
    <row r="4" spans="1:18" ht="20.100000000000001" customHeight="1" x14ac:dyDescent="0.3">
      <c r="A4" s="58"/>
      <c r="B4" s="64" t="s">
        <v>28</v>
      </c>
      <c r="C4" s="68">
        <v>46023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  <c r="Q4" s="62"/>
      <c r="R4" s="62"/>
    </row>
    <row r="5" spans="1:18" ht="20.100000000000001" customHeight="1" x14ac:dyDescent="0.3">
      <c r="A5" s="58"/>
      <c r="B5" s="64" t="s">
        <v>22</v>
      </c>
      <c r="C5" s="69">
        <v>3100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  <c r="Q5" s="62"/>
      <c r="R5" s="62"/>
    </row>
    <row r="6" spans="1:18" ht="9.9" customHeight="1" thickBot="1" x14ac:dyDescent="0.35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  <c r="Q6" s="62"/>
      <c r="R6" s="62"/>
    </row>
    <row r="7" spans="1:18" ht="20.100000000000001" customHeight="1" x14ac:dyDescent="0.3">
      <c r="A7" s="58"/>
      <c r="B7" s="105" t="s">
        <v>24</v>
      </c>
      <c r="C7" s="106" t="s">
        <v>25</v>
      </c>
      <c r="D7" s="72" t="s">
        <v>26</v>
      </c>
      <c r="E7" s="63" t="s">
        <v>27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  <c r="Q7" s="62"/>
      <c r="R7" s="62"/>
    </row>
    <row r="8" spans="1:18" ht="20.100000000000001" customHeight="1" x14ac:dyDescent="0.3">
      <c r="A8" s="58"/>
      <c r="B8" s="107" t="s">
        <v>32</v>
      </c>
      <c r="C8" s="108" t="s">
        <v>126</v>
      </c>
      <c r="D8" s="116">
        <v>130</v>
      </c>
      <c r="E8" s="126">
        <f>VLOOKUP(D8,koef_wfl_dhh,2,FALSE)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  <c r="Q8" s="62"/>
      <c r="R8" s="62"/>
    </row>
    <row r="9" spans="1:18" ht="20.100000000000001" customHeight="1" x14ac:dyDescent="0.3">
      <c r="A9" s="58"/>
      <c r="B9" s="107" t="s">
        <v>33</v>
      </c>
      <c r="C9" s="108">
        <v>1992</v>
      </c>
      <c r="D9" s="117" t="s">
        <v>19</v>
      </c>
      <c r="E9" s="126">
        <f>VLOOKUP(D9,koef_Bjklassen,2,FALSE)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  <c r="Q9" s="62"/>
      <c r="R9" s="62"/>
    </row>
    <row r="10" spans="1:18" ht="20.100000000000001" customHeight="1" x14ac:dyDescent="0.3">
      <c r="A10" s="58"/>
      <c r="B10" s="107" t="s">
        <v>35</v>
      </c>
      <c r="C10" s="108" t="s">
        <v>42</v>
      </c>
      <c r="D10" s="117" t="s">
        <v>63</v>
      </c>
      <c r="E10" s="126">
        <f>VLOOKUP(D10,koef_mod_dhh,2,FALSE)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  <c r="Q10" s="62"/>
      <c r="R10" s="62"/>
    </row>
    <row r="11" spans="1:18" ht="20.100000000000001" customHeight="1" x14ac:dyDescent="0.3">
      <c r="A11" s="58"/>
      <c r="B11" s="107" t="s">
        <v>130</v>
      </c>
      <c r="C11" s="108" t="s">
        <v>133</v>
      </c>
      <c r="D11" s="116">
        <v>310</v>
      </c>
      <c r="E11" s="126">
        <f>VLOOKUP(D11,koef_grstk_dhh,2,FALSE)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  <c r="Q11" s="62"/>
      <c r="R11" s="62"/>
    </row>
    <row r="12" spans="1:18" ht="20.100000000000001" customHeight="1" x14ac:dyDescent="0.3">
      <c r="A12" s="58"/>
      <c r="B12" s="107" t="s">
        <v>131</v>
      </c>
      <c r="C12" s="108" t="s">
        <v>41</v>
      </c>
      <c r="D12" s="117" t="s">
        <v>41</v>
      </c>
      <c r="E12" s="126">
        <f>VLOOKUP(D12,koef_keller_dhh,2,FALSE)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  <c r="Q12" s="62"/>
      <c r="R12" s="62"/>
    </row>
    <row r="13" spans="1:18" ht="20.100000000000001" customHeight="1" x14ac:dyDescent="0.3">
      <c r="A13" s="58"/>
      <c r="B13" s="107" t="s">
        <v>132</v>
      </c>
      <c r="C13" s="108" t="s">
        <v>134</v>
      </c>
      <c r="D13" s="118">
        <v>215</v>
      </c>
      <c r="E13" s="126">
        <f>VLOOKUP(D13,koef_brw_dhh,2,FALSE)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  <c r="Q13" s="62"/>
      <c r="R13" s="62"/>
    </row>
    <row r="14" spans="1:18" ht="20.100000000000001" customHeight="1" thickBot="1" x14ac:dyDescent="0.35">
      <c r="A14" s="58"/>
      <c r="B14" s="107" t="s">
        <v>36</v>
      </c>
      <c r="C14" s="108" t="s">
        <v>40</v>
      </c>
      <c r="D14" s="119" t="s">
        <v>40</v>
      </c>
      <c r="E14" s="127">
        <f>VLOOKUP(D14,koef_standard_dhh,2,FALSE)</f>
        <v>1</v>
      </c>
      <c r="F14" s="75"/>
      <c r="G14" s="65"/>
      <c r="H14" s="65"/>
      <c r="I14" s="65"/>
      <c r="J14" s="65"/>
      <c r="K14" s="62"/>
      <c r="L14" s="62"/>
      <c r="M14" s="62"/>
      <c r="N14" s="62"/>
      <c r="O14" s="62"/>
      <c r="P14" s="62"/>
      <c r="Q14" s="62"/>
      <c r="R14" s="62"/>
    </row>
    <row r="15" spans="1:18" ht="20.100000000000001" customHeight="1" x14ac:dyDescent="0.3">
      <c r="A15" s="58"/>
      <c r="B15" s="64"/>
      <c r="C15" s="66"/>
      <c r="D15" s="67"/>
      <c r="E15" s="126">
        <f>E8*E9*E10*E11*E12*E13*E14</f>
        <v>1</v>
      </c>
      <c r="F15" s="125" t="s">
        <v>178</v>
      </c>
      <c r="G15" s="65"/>
      <c r="H15" s="65"/>
      <c r="I15" s="65"/>
      <c r="J15" s="65"/>
      <c r="K15" s="62"/>
      <c r="L15" s="62"/>
      <c r="M15" s="62"/>
      <c r="N15" s="62"/>
      <c r="O15" s="62"/>
      <c r="P15" s="62"/>
      <c r="Q15" s="62"/>
      <c r="R15" s="62"/>
    </row>
    <row r="16" spans="1:18" ht="20.100000000000001" customHeight="1" thickBot="1" x14ac:dyDescent="0.35">
      <c r="A16" s="58"/>
      <c r="B16" s="79" t="s">
        <v>67</v>
      </c>
      <c r="C16" s="80"/>
      <c r="D16" s="81">
        <f>C5*E15</f>
        <v>3100</v>
      </c>
      <c r="E16" s="63"/>
      <c r="F16" s="64"/>
      <c r="G16" s="65"/>
      <c r="H16" s="65"/>
      <c r="I16" s="65"/>
      <c r="J16" s="65"/>
      <c r="K16" s="62"/>
      <c r="L16" s="62"/>
      <c r="M16" s="62"/>
      <c r="N16" s="62"/>
      <c r="O16" s="62"/>
      <c r="P16" s="62"/>
      <c r="Q16" s="62"/>
      <c r="R16" s="62"/>
    </row>
    <row r="17" spans="1:18" s="52" customFormat="1" ht="30.6" customHeight="1" thickBot="1" x14ac:dyDescent="0.35">
      <c r="A17" s="82"/>
      <c r="B17" s="83" t="s">
        <v>68</v>
      </c>
      <c r="C17" s="84"/>
      <c r="D17" s="85">
        <f>D8*D16</f>
        <v>403000</v>
      </c>
      <c r="E17" s="86"/>
      <c r="F17" s="87"/>
      <c r="G17" s="76"/>
      <c r="H17" s="76"/>
      <c r="I17" s="76"/>
      <c r="J17" s="76"/>
      <c r="K17" s="77"/>
      <c r="L17" s="77"/>
      <c r="M17" s="77"/>
      <c r="N17" s="77"/>
      <c r="O17" s="77"/>
      <c r="P17" s="77"/>
      <c r="Q17" s="77"/>
      <c r="R17" s="77"/>
    </row>
    <row r="18" spans="1:18" x14ac:dyDescent="0.3">
      <c r="A18" s="58"/>
      <c r="B18" s="64"/>
      <c r="C18" s="66"/>
      <c r="D18" s="67"/>
      <c r="E18" s="63"/>
      <c r="F18" s="64"/>
      <c r="G18" s="65"/>
      <c r="H18" s="65"/>
      <c r="I18" s="65"/>
      <c r="J18" s="65"/>
      <c r="K18" s="62"/>
      <c r="L18" s="62"/>
      <c r="M18" s="62"/>
      <c r="N18" s="62"/>
      <c r="O18" s="62"/>
      <c r="P18" s="62"/>
      <c r="Q18" s="62"/>
      <c r="R18" s="62"/>
    </row>
    <row r="19" spans="1:18" x14ac:dyDescent="0.3">
      <c r="A19" s="58"/>
      <c r="B19" s="64" t="s">
        <v>69</v>
      </c>
      <c r="C19" s="59"/>
      <c r="D19" s="60"/>
      <c r="E19" s="61"/>
      <c r="F19" s="58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x14ac:dyDescent="0.3">
      <c r="A20" s="58"/>
      <c r="B20" s="58"/>
      <c r="C20" s="59"/>
      <c r="D20" s="60"/>
      <c r="E20" s="61"/>
      <c r="F20" s="58"/>
      <c r="G20" s="62"/>
      <c r="H20" s="58"/>
      <c r="I20" s="58"/>
      <c r="J20" s="58"/>
      <c r="K20" s="58"/>
      <c r="L20" s="58"/>
      <c r="M20" s="62"/>
      <c r="N20" s="62"/>
      <c r="O20" s="62"/>
      <c r="P20" s="62"/>
      <c r="Q20" s="62"/>
      <c r="R20" s="62"/>
    </row>
    <row r="21" spans="1:18" x14ac:dyDescent="0.3">
      <c r="A21" s="62"/>
      <c r="B21" s="62"/>
      <c r="C21" s="90"/>
      <c r="D21" s="91"/>
      <c r="E21" s="92"/>
      <c r="F21" s="62"/>
      <c r="G21" s="62"/>
      <c r="H21" s="64" t="s">
        <v>174</v>
      </c>
      <c r="I21" s="64"/>
      <c r="J21" s="64"/>
      <c r="K21" s="64"/>
      <c r="L21" s="64"/>
      <c r="M21" s="65"/>
      <c r="N21" s="65"/>
      <c r="O21" s="65"/>
      <c r="P21" s="65"/>
      <c r="Q21" s="62"/>
      <c r="R21" s="62"/>
    </row>
    <row r="22" spans="1:18" x14ac:dyDescent="0.3">
      <c r="A22" s="62"/>
      <c r="B22" s="62"/>
      <c r="C22" s="90"/>
      <c r="D22" s="91"/>
      <c r="E22" s="92"/>
      <c r="F22" s="62"/>
      <c r="G22" s="62"/>
      <c r="H22" s="64" t="s">
        <v>164</v>
      </c>
      <c r="I22" s="64"/>
      <c r="J22" s="64"/>
      <c r="K22" s="64"/>
      <c r="L22" s="64"/>
      <c r="M22" s="65"/>
      <c r="N22" s="65"/>
      <c r="O22" s="65"/>
      <c r="P22" s="65"/>
      <c r="Q22" s="62"/>
      <c r="R22" s="62"/>
    </row>
    <row r="23" spans="1:18" x14ac:dyDescent="0.3">
      <c r="A23" s="62"/>
      <c r="B23" s="62"/>
      <c r="C23" s="90"/>
      <c r="D23" s="91"/>
      <c r="E23" s="92"/>
      <c r="F23" s="62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62"/>
      <c r="R23" s="62"/>
    </row>
    <row r="24" spans="1:18" x14ac:dyDescent="0.3">
      <c r="A24" s="62"/>
      <c r="B24" s="62"/>
      <c r="C24" s="90"/>
      <c r="D24" s="91"/>
      <c r="E24" s="92"/>
      <c r="F24" s="62"/>
      <c r="G24" s="62"/>
      <c r="H24" s="58"/>
      <c r="I24" s="88" t="s">
        <v>160</v>
      </c>
      <c r="J24" s="89"/>
      <c r="K24" s="88" t="s">
        <v>162</v>
      </c>
      <c r="L24" s="64"/>
      <c r="M24" s="65"/>
      <c r="N24" s="65"/>
      <c r="O24" s="65"/>
      <c r="P24" s="65"/>
      <c r="Q24" s="62"/>
      <c r="R24" s="62"/>
    </row>
    <row r="25" spans="1:18" ht="75" customHeight="1" x14ac:dyDescent="0.3">
      <c r="A25" s="62"/>
      <c r="B25" s="62"/>
      <c r="C25" s="90"/>
      <c r="D25" s="91"/>
      <c r="E25" s="92"/>
      <c r="F25" s="62"/>
      <c r="G25" s="62"/>
      <c r="H25" s="87" t="s">
        <v>74</v>
      </c>
      <c r="I25" s="121" t="s">
        <v>57</v>
      </c>
      <c r="J25" s="93"/>
      <c r="K25" s="94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Gitterziegel oder Hohlblocksteine;
verputzt und gestrichen oder Holzverkleidung;
nicht zeitgemäßer Wärmeschutz (vor ca. 1995)</v>
      </c>
      <c r="L25" s="64"/>
      <c r="M25" s="57">
        <v>0.23</v>
      </c>
      <c r="N25" s="95">
        <f>IF(I25="sehr einfach",1,IF(I25="einfach",2,IF(I25="mittel",3,IF(I25="gehoben",4,IF(I25="stark gehoben",5,"Wert fehlt")))))</f>
        <v>2</v>
      </c>
      <c r="O25" s="96">
        <f>M25*N25</f>
        <v>0.46</v>
      </c>
      <c r="P25" s="65"/>
      <c r="Q25" s="62"/>
      <c r="R25" s="62"/>
    </row>
    <row r="26" spans="1:18" ht="5.0999999999999996" customHeight="1" x14ac:dyDescent="0.3">
      <c r="A26" s="62"/>
      <c r="B26" s="62"/>
      <c r="C26" s="90"/>
      <c r="D26" s="91"/>
      <c r="E26" s="92"/>
      <c r="F26" s="62"/>
      <c r="G26" s="62"/>
      <c r="H26" s="87"/>
      <c r="I26" s="122"/>
      <c r="J26" s="93"/>
      <c r="K26" s="97"/>
      <c r="L26" s="64"/>
      <c r="M26" s="57"/>
      <c r="N26" s="65"/>
      <c r="O26" s="98"/>
      <c r="P26" s="65"/>
      <c r="Q26" s="62"/>
      <c r="R26" s="62"/>
    </row>
    <row r="27" spans="1:18" ht="75" customHeight="1" x14ac:dyDescent="0.3">
      <c r="A27" s="62"/>
      <c r="B27" s="62"/>
      <c r="C27" s="90"/>
      <c r="D27" s="91"/>
      <c r="E27" s="92"/>
      <c r="F27" s="62"/>
      <c r="G27" s="77"/>
      <c r="H27" s="87" t="s">
        <v>80</v>
      </c>
      <c r="I27" s="121" t="s">
        <v>40</v>
      </c>
      <c r="J27" s="93"/>
      <c r="K27" s="94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7"/>
      <c r="M27" s="57">
        <v>0.15</v>
      </c>
      <c r="N27" s="95">
        <f>IF(I27="sehr einfach",1,IF(I27="einfach",2,IF(I27="mittel",3,IF(I27="gehoben",4,IF(I27="stark gehoben",5,"Wert fehlt")))))</f>
        <v>3</v>
      </c>
      <c r="O27" s="96">
        <f>M27*N27</f>
        <v>0.45</v>
      </c>
      <c r="P27" s="76"/>
      <c r="Q27" s="62"/>
      <c r="R27" s="62"/>
    </row>
    <row r="28" spans="1:18" ht="5.0999999999999996" customHeight="1" x14ac:dyDescent="0.3">
      <c r="A28" s="62"/>
      <c r="B28" s="62"/>
      <c r="C28" s="90"/>
      <c r="D28" s="91"/>
      <c r="E28" s="92"/>
      <c r="F28" s="62"/>
      <c r="G28" s="62"/>
      <c r="H28" s="64"/>
      <c r="I28" s="123"/>
      <c r="J28" s="99"/>
      <c r="K28" s="64"/>
      <c r="L28" s="64"/>
      <c r="M28" s="57"/>
      <c r="N28" s="65"/>
      <c r="O28" s="98"/>
      <c r="P28" s="65"/>
      <c r="Q28" s="62"/>
      <c r="R28" s="62"/>
    </row>
    <row r="29" spans="1:18" ht="75" customHeight="1" x14ac:dyDescent="0.3">
      <c r="A29" s="62"/>
      <c r="B29" s="62"/>
      <c r="C29" s="90"/>
      <c r="D29" s="91"/>
      <c r="E29" s="92"/>
      <c r="F29" s="62"/>
      <c r="G29" s="77"/>
      <c r="H29" s="87" t="s">
        <v>155</v>
      </c>
      <c r="I29" s="121" t="s">
        <v>40</v>
      </c>
      <c r="J29" s="93"/>
      <c r="K29" s="94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7"/>
      <c r="M29" s="57">
        <v>0.11</v>
      </c>
      <c r="N29" s="95">
        <f>IF(I29="sehr einfach",1,IF(I29="einfach",2,IF(I29="mittel",3,IF(I29="gehoben",4,IF(I29="stark gehoben",5,"Wert fehlt")))))</f>
        <v>3</v>
      </c>
      <c r="O29" s="96">
        <f>M29*N29</f>
        <v>0.33</v>
      </c>
      <c r="P29" s="76"/>
      <c r="Q29" s="62"/>
      <c r="R29" s="62"/>
    </row>
    <row r="30" spans="1:18" ht="5.0999999999999996" customHeight="1" x14ac:dyDescent="0.3">
      <c r="A30" s="62"/>
      <c r="B30" s="62"/>
      <c r="C30" s="90"/>
      <c r="D30" s="91"/>
      <c r="E30" s="92"/>
      <c r="F30" s="62"/>
      <c r="G30" s="62"/>
      <c r="H30" s="64"/>
      <c r="I30" s="123"/>
      <c r="J30" s="99"/>
      <c r="K30" s="64"/>
      <c r="L30" s="64"/>
      <c r="M30" s="57"/>
      <c r="N30" s="65"/>
      <c r="O30" s="98"/>
      <c r="P30" s="65"/>
      <c r="Q30" s="62"/>
      <c r="R30" s="62"/>
    </row>
    <row r="31" spans="1:18" ht="75" customHeight="1" x14ac:dyDescent="0.3">
      <c r="A31" s="62"/>
      <c r="B31" s="62"/>
      <c r="C31" s="90"/>
      <c r="D31" s="91"/>
      <c r="E31" s="92"/>
      <c r="F31" s="62"/>
      <c r="G31" s="77"/>
      <c r="H31" s="87" t="s">
        <v>156</v>
      </c>
      <c r="I31" s="121" t="s">
        <v>40</v>
      </c>
      <c r="J31" s="93"/>
      <c r="K31" s="94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7"/>
      <c r="M31" s="57">
        <v>0.11</v>
      </c>
      <c r="N31" s="95">
        <f>IF(I31="sehr einfach",1,IF(I31="einfach",2,IF(I31="mittel",3,IF(I31="gehoben",4,IF(I31="stark gehoben",5,"Wert fehlt")))))</f>
        <v>3</v>
      </c>
      <c r="O31" s="96">
        <f>M31*N31</f>
        <v>0.33</v>
      </c>
      <c r="P31" s="76"/>
      <c r="Q31" s="62"/>
      <c r="R31" s="62"/>
    </row>
    <row r="32" spans="1:18" ht="5.0999999999999996" customHeight="1" x14ac:dyDescent="0.3">
      <c r="A32" s="62"/>
      <c r="B32" s="62"/>
      <c r="C32" s="90"/>
      <c r="D32" s="91"/>
      <c r="E32" s="92"/>
      <c r="F32" s="62"/>
      <c r="G32" s="62"/>
      <c r="H32" s="64"/>
      <c r="I32" s="123"/>
      <c r="J32" s="99"/>
      <c r="K32" s="64"/>
      <c r="L32" s="64"/>
      <c r="M32" s="57"/>
      <c r="N32" s="65"/>
      <c r="O32" s="98"/>
      <c r="P32" s="65"/>
      <c r="Q32" s="62"/>
      <c r="R32" s="62"/>
    </row>
    <row r="33" spans="1:18" ht="75" customHeight="1" x14ac:dyDescent="0.3">
      <c r="A33" s="62"/>
      <c r="B33" s="62"/>
      <c r="C33" s="90"/>
      <c r="D33" s="91"/>
      <c r="E33" s="92"/>
      <c r="F33" s="62"/>
      <c r="G33" s="77"/>
      <c r="H33" s="87" t="s">
        <v>157</v>
      </c>
      <c r="I33" s="121" t="s">
        <v>40</v>
      </c>
      <c r="J33" s="93"/>
      <c r="K33" s="94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7"/>
      <c r="M33" s="57">
        <v>0.11</v>
      </c>
      <c r="N33" s="95">
        <f>IF(I33="sehr einfach",1,IF(I33="einfach",2,IF(I33="mittel",3,IF(I33="gehoben",4,IF(I33="stark gehoben",5,"Wert fehlt")))))</f>
        <v>3</v>
      </c>
      <c r="O33" s="96">
        <f>M33*N33</f>
        <v>0.33</v>
      </c>
      <c r="P33" s="76"/>
      <c r="Q33" s="62"/>
      <c r="R33" s="62"/>
    </row>
    <row r="34" spans="1:18" ht="5.0999999999999996" customHeight="1" x14ac:dyDescent="0.3">
      <c r="A34" s="62"/>
      <c r="B34" s="62"/>
      <c r="C34" s="90"/>
      <c r="D34" s="91"/>
      <c r="E34" s="92"/>
      <c r="F34" s="62"/>
      <c r="G34" s="77"/>
      <c r="H34" s="87"/>
      <c r="I34" s="122"/>
      <c r="J34" s="93"/>
      <c r="K34" s="87"/>
      <c r="L34" s="87"/>
      <c r="M34" s="57"/>
      <c r="N34" s="76"/>
      <c r="O34" s="100"/>
      <c r="P34" s="76"/>
      <c r="Q34" s="62"/>
      <c r="R34" s="62"/>
    </row>
    <row r="35" spans="1:18" ht="75" customHeight="1" x14ac:dyDescent="0.3">
      <c r="A35" s="62"/>
      <c r="B35" s="62"/>
      <c r="C35" s="90"/>
      <c r="D35" s="91"/>
      <c r="E35" s="92"/>
      <c r="F35" s="62"/>
      <c r="G35" s="62"/>
      <c r="H35" s="87" t="s">
        <v>98</v>
      </c>
      <c r="I35" s="121" t="s">
        <v>40</v>
      </c>
      <c r="J35" s="99"/>
      <c r="K35" s="94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5">
        <f>IF(I35="sehr einfach",1,IF(I35="einfach",2,IF(I35="mittel",3,IF(I35="gehoben",4,IF(I35="stark gehoben",5,"Wert fehlt")))))</f>
        <v>3</v>
      </c>
      <c r="O35" s="96">
        <f>M35*N35</f>
        <v>0.15</v>
      </c>
      <c r="P35" s="65"/>
      <c r="Q35" s="62"/>
      <c r="R35" s="62"/>
    </row>
    <row r="36" spans="1:18" ht="5.0999999999999996" customHeight="1" x14ac:dyDescent="0.3">
      <c r="A36" s="62"/>
      <c r="B36" s="62"/>
      <c r="C36" s="90"/>
      <c r="D36" s="91"/>
      <c r="E36" s="92"/>
      <c r="F36" s="62"/>
      <c r="G36" s="62"/>
      <c r="H36" s="64"/>
      <c r="I36" s="123"/>
      <c r="J36" s="99"/>
      <c r="K36" s="64"/>
      <c r="L36" s="64"/>
      <c r="M36" s="57"/>
      <c r="N36" s="65"/>
      <c r="O36" s="98"/>
      <c r="P36" s="65"/>
      <c r="Q36" s="62"/>
      <c r="R36" s="62"/>
    </row>
    <row r="37" spans="1:18" ht="75" customHeight="1" x14ac:dyDescent="0.3">
      <c r="A37" s="62"/>
      <c r="B37" s="62"/>
      <c r="C37" s="90"/>
      <c r="D37" s="91"/>
      <c r="E37" s="92"/>
      <c r="F37" s="62"/>
      <c r="G37" s="77"/>
      <c r="H37" s="87" t="s">
        <v>158</v>
      </c>
      <c r="I37" s="121" t="s">
        <v>40</v>
      </c>
      <c r="J37" s="93"/>
      <c r="K37" s="94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7"/>
      <c r="M37" s="57">
        <v>0.09</v>
      </c>
      <c r="N37" s="95">
        <f>IF(I37="sehr einfach",1,IF(I37="einfach",2,IF(I37="mittel",3,IF(I37="gehoben",4,IF(I37="stark gehoben",5,"Wert fehlt")))))</f>
        <v>3</v>
      </c>
      <c r="O37" s="96">
        <f>M37*N37</f>
        <v>0.27</v>
      </c>
      <c r="P37" s="76"/>
      <c r="Q37" s="62"/>
      <c r="R37" s="62"/>
    </row>
    <row r="38" spans="1:18" ht="5.0999999999999996" customHeight="1" x14ac:dyDescent="0.3">
      <c r="A38" s="62"/>
      <c r="B38" s="62"/>
      <c r="C38" s="90"/>
      <c r="D38" s="91"/>
      <c r="E38" s="92"/>
      <c r="F38" s="62"/>
      <c r="G38" s="77"/>
      <c r="H38" s="87"/>
      <c r="I38" s="122"/>
      <c r="J38" s="93"/>
      <c r="K38" s="87"/>
      <c r="L38" s="87"/>
      <c r="M38" s="57"/>
      <c r="N38" s="76"/>
      <c r="O38" s="100"/>
      <c r="P38" s="76"/>
      <c r="Q38" s="62"/>
      <c r="R38" s="62"/>
    </row>
    <row r="39" spans="1:18" ht="75" customHeight="1" x14ac:dyDescent="0.3">
      <c r="A39" s="62"/>
      <c r="B39" s="62"/>
      <c r="C39" s="90"/>
      <c r="D39" s="91"/>
      <c r="E39" s="92"/>
      <c r="F39" s="62"/>
      <c r="G39" s="77"/>
      <c r="H39" s="87" t="s">
        <v>109</v>
      </c>
      <c r="I39" s="121" t="s">
        <v>40</v>
      </c>
      <c r="J39" s="93"/>
      <c r="K39" s="94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7"/>
      <c r="M39" s="57">
        <v>0.09</v>
      </c>
      <c r="N39" s="95">
        <f>IF(I39="sehr einfach",1,IF(I39="einfach",2,IF(I39="mittel",3,IF(I39="gehoben",4,IF(I39="stark gehoben",5,"Wert fehlt")))))</f>
        <v>3</v>
      </c>
      <c r="O39" s="96">
        <f>M39*N39</f>
        <v>0.27</v>
      </c>
      <c r="P39" s="76"/>
      <c r="Q39" s="62"/>
      <c r="R39" s="62"/>
    </row>
    <row r="40" spans="1:18" ht="5.0999999999999996" customHeight="1" x14ac:dyDescent="0.3">
      <c r="A40" s="62"/>
      <c r="B40" s="62"/>
      <c r="C40" s="90"/>
      <c r="D40" s="91"/>
      <c r="E40" s="92"/>
      <c r="F40" s="62"/>
      <c r="G40" s="62"/>
      <c r="H40" s="64"/>
      <c r="I40" s="123"/>
      <c r="J40" s="99"/>
      <c r="K40" s="64"/>
      <c r="L40" s="64"/>
      <c r="M40" s="57"/>
      <c r="N40" s="65"/>
      <c r="O40" s="98"/>
      <c r="P40" s="65"/>
      <c r="Q40" s="62"/>
      <c r="R40" s="62"/>
    </row>
    <row r="41" spans="1:18" ht="75" customHeight="1" x14ac:dyDescent="0.3">
      <c r="A41" s="62"/>
      <c r="B41" s="62"/>
      <c r="C41" s="90"/>
      <c r="D41" s="91"/>
      <c r="E41" s="92"/>
      <c r="F41" s="62"/>
      <c r="G41" s="77"/>
      <c r="H41" s="87" t="s">
        <v>159</v>
      </c>
      <c r="I41" s="121" t="s">
        <v>40</v>
      </c>
      <c r="J41" s="93"/>
      <c r="K41" s="94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7"/>
      <c r="M41" s="57">
        <v>0.06</v>
      </c>
      <c r="N41" s="95">
        <f>IF(I41="sehr einfach",1,IF(I41="einfach",2,IF(I41="mittel",3,IF(I41="gehoben",4,IF(I41="stark gehoben",5,"Wert fehlt")))))</f>
        <v>3</v>
      </c>
      <c r="O41" s="96">
        <f>M41*N41</f>
        <v>0.18</v>
      </c>
      <c r="P41" s="76"/>
      <c r="Q41" s="62"/>
      <c r="R41" s="62"/>
    </row>
    <row r="42" spans="1:18" ht="15" customHeight="1" thickBot="1" x14ac:dyDescent="0.35">
      <c r="A42" s="62"/>
      <c r="B42" s="62"/>
      <c r="C42" s="90"/>
      <c r="D42" s="91"/>
      <c r="E42" s="92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1">
        <f>SUM(O25:O41)</f>
        <v>2.77</v>
      </c>
      <c r="P42" s="65"/>
      <c r="Q42" s="62"/>
      <c r="R42" s="62"/>
    </row>
    <row r="43" spans="1:18" ht="16.2" thickBot="1" x14ac:dyDescent="0.35">
      <c r="A43" s="62"/>
      <c r="B43" s="62"/>
      <c r="C43" s="90"/>
      <c r="D43" s="91"/>
      <c r="E43" s="92"/>
      <c r="F43" s="62"/>
      <c r="G43" s="62"/>
      <c r="H43" s="102" t="s">
        <v>173</v>
      </c>
      <c r="I43" s="131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2"/>
      <c r="K43" s="132"/>
      <c r="L43" s="133"/>
      <c r="M43" s="56"/>
      <c r="N43" s="65"/>
      <c r="O43" s="103">
        <f>ROUND(O42/5,1)*5</f>
        <v>3</v>
      </c>
      <c r="P43" s="65"/>
      <c r="Q43" s="62"/>
      <c r="R43" s="62"/>
    </row>
    <row r="44" spans="1:18" x14ac:dyDescent="0.3">
      <c r="A44" s="62"/>
      <c r="B44" s="62"/>
      <c r="C44" s="90"/>
      <c r="D44" s="91"/>
      <c r="E44" s="92"/>
      <c r="F44" s="62"/>
      <c r="G44" s="62"/>
      <c r="H44" s="65"/>
      <c r="I44" s="65"/>
      <c r="J44" s="65"/>
      <c r="K44" s="65"/>
      <c r="L44" s="65"/>
      <c r="M44" s="104"/>
      <c r="N44" s="65"/>
      <c r="O44" s="65"/>
      <c r="P44" s="65"/>
      <c r="Q44" s="62"/>
      <c r="R44" s="62"/>
    </row>
    <row r="45" spans="1:18" x14ac:dyDescent="0.3">
      <c r="A45" s="62"/>
      <c r="B45" s="62"/>
      <c r="C45" s="90"/>
      <c r="D45" s="91"/>
      <c r="E45" s="92"/>
      <c r="F45" s="62"/>
      <c r="G45" s="62"/>
      <c r="H45" s="65"/>
      <c r="I45" s="65"/>
      <c r="J45" s="65"/>
      <c r="K45" s="65"/>
      <c r="L45" s="65"/>
      <c r="M45" s="104"/>
      <c r="N45" s="65"/>
      <c r="O45" s="65"/>
      <c r="P45" s="65"/>
      <c r="Q45" s="62"/>
      <c r="R45" s="62"/>
    </row>
    <row r="46" spans="1:18" x14ac:dyDescent="0.3">
      <c r="A46" s="62"/>
      <c r="B46" s="62"/>
      <c r="C46" s="90"/>
      <c r="D46" s="91"/>
      <c r="E46" s="92"/>
      <c r="F46" s="62"/>
      <c r="G46" s="62"/>
      <c r="H46" s="65"/>
      <c r="I46" s="65"/>
      <c r="J46" s="65"/>
      <c r="K46" s="65"/>
      <c r="L46" s="65"/>
      <c r="M46" s="104"/>
      <c r="N46" s="65"/>
      <c r="O46" s="65"/>
      <c r="P46" s="65"/>
      <c r="Q46" s="62"/>
      <c r="R46" s="62"/>
    </row>
    <row r="47" spans="1:18" x14ac:dyDescent="0.3">
      <c r="A47" s="62"/>
      <c r="B47" s="62"/>
      <c r="C47" s="90"/>
      <c r="D47" s="91"/>
      <c r="E47" s="92"/>
      <c r="F47" s="62"/>
      <c r="G47" s="62"/>
      <c r="H47" s="65"/>
      <c r="I47" s="65"/>
      <c r="J47" s="65"/>
      <c r="K47" s="65"/>
      <c r="L47" s="65"/>
      <c r="M47" s="104"/>
      <c r="N47" s="65"/>
      <c r="O47" s="65"/>
      <c r="P47" s="65"/>
      <c r="Q47" s="62"/>
      <c r="R47" s="62"/>
    </row>
    <row r="48" spans="1:18" x14ac:dyDescent="0.3">
      <c r="A48" s="62"/>
      <c r="B48" s="62"/>
      <c r="C48" s="90"/>
      <c r="D48" s="91"/>
      <c r="E48" s="92"/>
      <c r="F48" s="62"/>
      <c r="G48" s="62"/>
      <c r="H48" s="65"/>
      <c r="I48" s="65"/>
      <c r="J48" s="65"/>
      <c r="K48" s="65"/>
      <c r="L48" s="65"/>
      <c r="M48" s="104"/>
      <c r="N48" s="65"/>
      <c r="O48" s="65"/>
      <c r="P48" s="65"/>
      <c r="Q48" s="62"/>
      <c r="R48" s="62"/>
    </row>
    <row r="49" spans="1:18" x14ac:dyDescent="0.3">
      <c r="A49" s="62"/>
      <c r="B49" s="62"/>
      <c r="C49" s="90"/>
      <c r="D49" s="91"/>
      <c r="E49" s="92"/>
      <c r="F49" s="62"/>
      <c r="G49" s="62"/>
      <c r="H49" s="65"/>
      <c r="I49" s="65"/>
      <c r="J49" s="65"/>
      <c r="K49" s="65"/>
      <c r="L49" s="65"/>
      <c r="M49" s="104"/>
      <c r="N49" s="65"/>
      <c r="O49" s="65"/>
      <c r="P49" s="65"/>
      <c r="Q49" s="62"/>
      <c r="R49" s="62"/>
    </row>
    <row r="50" spans="1:18" x14ac:dyDescent="0.3">
      <c r="A50" s="62"/>
      <c r="B50" s="62"/>
      <c r="C50" s="90"/>
      <c r="D50" s="91"/>
      <c r="E50" s="92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62"/>
      <c r="R50" s="62"/>
    </row>
    <row r="51" spans="1:18" x14ac:dyDescent="0.3">
      <c r="A51" s="62"/>
      <c r="B51" s="62"/>
      <c r="C51" s="90"/>
      <c r="D51" s="91"/>
      <c r="E51" s="92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62"/>
      <c r="R51" s="62"/>
    </row>
  </sheetData>
  <sheetProtection algorithmName="SHA-512" hashValue="2BKBKJCtXdkVSc6+NFFiPEOfKL6mPVppgGjmVWXkS7Jed5J02B6YSHtj3UOFumsFHamFB/eWiX3mypAJmFQhuQ==" saltValue="Muh8QB6sM7SHEACWUV9eCg==" spinCount="100000" sheet="1" objects="1" scenarios="1" selectLockedCells="1"/>
  <customSheetViews>
    <customSheetView guid="{D4080E32-F4BA-4C55-B135-954EC34A4A89}" showGridLines="0" hiddenColumns="1">
      <selection activeCell="C25" sqref="C25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I43:L43"/>
    <mergeCell ref="B2:F2"/>
  </mergeCells>
  <dataValidations count="8">
    <dataValidation type="list" allowBlank="1" showInputMessage="1" showErrorMessage="1" sqref="D14" xr:uid="{00000000-0002-0000-0100-000000000000}">
      <formula1>gebäudestandard_dhh</formula1>
    </dataValidation>
    <dataValidation type="list" allowBlank="1" showInputMessage="1" showErrorMessage="1" sqref="D13" xr:uid="{00000000-0002-0000-0100-000001000000}">
      <formula1>brw</formula1>
    </dataValidation>
    <dataValidation type="list" allowBlank="1" showInputMessage="1" showErrorMessage="1" sqref="D12" xr:uid="{00000000-0002-0000-0100-000002000000}">
      <formula1>keller</formula1>
    </dataValidation>
    <dataValidation type="list" allowBlank="1" showInputMessage="1" showErrorMessage="1" sqref="D11" xr:uid="{00000000-0002-0000-0100-000003000000}">
      <formula1>Grstk</formula1>
    </dataValidation>
    <dataValidation type="list" allowBlank="1" showInputMessage="1" showErrorMessage="1" sqref="D10" xr:uid="{00000000-0002-0000-0100-000004000000}">
      <formula1>Modernisierungstyp</formula1>
    </dataValidation>
    <dataValidation type="list" allowBlank="1" showInputMessage="1" showErrorMessage="1" sqref="D9" xr:uid="{00000000-0002-0000-0100-000005000000}">
      <formula1>Bjklassen</formula1>
    </dataValidation>
    <dataValidation type="list" allowBlank="1" showInputMessage="1" showErrorMessage="1" errorTitle="Ungültige Eingabe!" sqref="D8" xr:uid="{00000000-0002-0000-0100-000006000000}">
      <formula1>Wfl_DHH</formula1>
    </dataValidation>
    <dataValidation type="list" allowBlank="1" showInputMessage="1" showErrorMessage="1" sqref="I35 I27 I33 I31 I29 I25 I37 I39:I41" xr:uid="{00000000-0002-0000-0100-000007000000}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9" tint="-0.249977111117893"/>
  </sheetPr>
  <dimension ref="A1:T51"/>
  <sheetViews>
    <sheetView showGridLines="0" zoomScaleNormal="100" workbookViewId="0">
      <selection activeCell="D9" sqref="D9"/>
    </sheetView>
  </sheetViews>
  <sheetFormatPr baseColWidth="10" defaultRowHeight="14.4" x14ac:dyDescent="0.3"/>
  <cols>
    <col min="2" max="2" width="38.33203125" customWidth="1"/>
    <col min="3" max="3" width="20.88671875" style="2" customWidth="1"/>
    <col min="4" max="4" width="36.33203125" style="49" bestFit="1" customWidth="1"/>
    <col min="5" max="5" width="12.5546875" style="53" bestFit="1" customWidth="1"/>
    <col min="6" max="6" width="30.6640625" customWidth="1"/>
    <col min="8" max="8" width="32.44140625" customWidth="1"/>
    <col min="9" max="9" width="17.5546875" customWidth="1"/>
    <col min="10" max="10" width="2.88671875" customWidth="1"/>
    <col min="11" max="11" width="45.5546875" customWidth="1"/>
    <col min="12" max="12" width="4.33203125" customWidth="1"/>
    <col min="13" max="13" width="3.5546875" hidden="1" customWidth="1"/>
    <col min="14" max="14" width="2" hidden="1" customWidth="1"/>
    <col min="15" max="15" width="4.6640625" hidden="1" customWidth="1"/>
  </cols>
  <sheetData>
    <row r="1" spans="1:16" x14ac:dyDescent="0.3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100000000000001" customHeight="1" x14ac:dyDescent="0.4">
      <c r="A2" s="58"/>
      <c r="B2" s="137" t="s">
        <v>148</v>
      </c>
      <c r="C2" s="138"/>
      <c r="D2" s="138"/>
      <c r="E2" s="63"/>
      <c r="F2" s="64"/>
      <c r="G2" s="65"/>
      <c r="H2" s="65"/>
      <c r="I2" s="65"/>
      <c r="J2" s="65"/>
      <c r="K2" s="62"/>
      <c r="L2" s="62"/>
      <c r="M2" s="62"/>
      <c r="N2" s="62"/>
      <c r="O2" s="62"/>
      <c r="P2" s="62"/>
    </row>
    <row r="3" spans="1:16" ht="28.5" customHeight="1" x14ac:dyDescent="0.3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</row>
    <row r="4" spans="1:16" ht="20.100000000000001" customHeight="1" x14ac:dyDescent="0.3">
      <c r="A4" s="58"/>
      <c r="B4" s="64" t="s">
        <v>28</v>
      </c>
      <c r="C4" s="68">
        <v>46023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</row>
    <row r="5" spans="1:16" ht="20.100000000000001" customHeight="1" x14ac:dyDescent="0.3">
      <c r="A5" s="58"/>
      <c r="B5" s="64" t="s">
        <v>22</v>
      </c>
      <c r="C5" s="69">
        <v>3000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</row>
    <row r="6" spans="1:16" ht="9.9" customHeight="1" thickBot="1" x14ac:dyDescent="0.35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</row>
    <row r="7" spans="1:16" ht="20.100000000000001" customHeight="1" x14ac:dyDescent="0.3">
      <c r="A7" s="58"/>
      <c r="B7" s="109" t="s">
        <v>24</v>
      </c>
      <c r="C7" s="110" t="s">
        <v>25</v>
      </c>
      <c r="D7" s="72" t="s">
        <v>26</v>
      </c>
      <c r="E7" s="63" t="s">
        <v>27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</row>
    <row r="8" spans="1:16" ht="20.100000000000001" customHeight="1" x14ac:dyDescent="0.3">
      <c r="A8" s="58"/>
      <c r="B8" s="111" t="s">
        <v>32</v>
      </c>
      <c r="C8" s="112" t="s">
        <v>150</v>
      </c>
      <c r="D8" s="116">
        <v>110</v>
      </c>
      <c r="E8" s="126">
        <f>VLOOKUP(D8,koef_wfl_rmh,2,FALSE)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</row>
    <row r="9" spans="1:16" ht="20.100000000000001" customHeight="1" x14ac:dyDescent="0.3">
      <c r="A9" s="58"/>
      <c r="B9" s="111" t="s">
        <v>33</v>
      </c>
      <c r="C9" s="112">
        <v>1999</v>
      </c>
      <c r="D9" s="117" t="s">
        <v>19</v>
      </c>
      <c r="E9" s="126">
        <f>VLOOKUP(D9,koef_bjklassen_rmh,2,FALSE)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</row>
    <row r="10" spans="1:16" ht="20.100000000000001" customHeight="1" x14ac:dyDescent="0.3">
      <c r="A10" s="58"/>
      <c r="B10" s="111" t="s">
        <v>35</v>
      </c>
      <c r="C10" s="112" t="s">
        <v>42</v>
      </c>
      <c r="D10" s="117" t="s">
        <v>63</v>
      </c>
      <c r="E10" s="126">
        <f>VLOOKUP(D10,koef_mod_rmh,2,FALSE)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</row>
    <row r="11" spans="1:16" ht="20.100000000000001" customHeight="1" x14ac:dyDescent="0.3">
      <c r="A11" s="58"/>
      <c r="B11" s="111" t="s">
        <v>130</v>
      </c>
      <c r="C11" s="112" t="s">
        <v>149</v>
      </c>
      <c r="D11" s="116">
        <v>230</v>
      </c>
      <c r="E11" s="126">
        <f>VLOOKUP(D11,koef_grstk_rmh,2,FALSE)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</row>
    <row r="12" spans="1:16" ht="20.100000000000001" customHeight="1" x14ac:dyDescent="0.3">
      <c r="A12" s="58"/>
      <c r="B12" s="111" t="s">
        <v>131</v>
      </c>
      <c r="C12" s="112" t="s">
        <v>41</v>
      </c>
      <c r="D12" s="117" t="s">
        <v>41</v>
      </c>
      <c r="E12" s="126">
        <f>VLOOKUP(D12,koef_keller_rmh,2,FALSE)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</row>
    <row r="13" spans="1:16" ht="20.100000000000001" customHeight="1" x14ac:dyDescent="0.3">
      <c r="A13" s="58"/>
      <c r="B13" s="111" t="s">
        <v>132</v>
      </c>
      <c r="C13" s="112" t="s">
        <v>152</v>
      </c>
      <c r="D13" s="118">
        <v>180</v>
      </c>
      <c r="E13" s="126">
        <f>VLOOKUP(D13,koef_brw_rmh,2,FALSE)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</row>
    <row r="14" spans="1:16" ht="20.100000000000001" customHeight="1" thickBot="1" x14ac:dyDescent="0.35">
      <c r="A14" s="58"/>
      <c r="B14" s="111" t="s">
        <v>36</v>
      </c>
      <c r="C14" s="112" t="s">
        <v>40</v>
      </c>
      <c r="D14" s="119" t="s">
        <v>40</v>
      </c>
      <c r="E14" s="127">
        <f>VLOOKUP(D14,koef_standard_rmh,2,FALSE)</f>
        <v>1</v>
      </c>
      <c r="F14" s="75"/>
      <c r="G14" s="65"/>
      <c r="H14" s="65"/>
      <c r="I14" s="65"/>
      <c r="J14" s="65"/>
      <c r="K14" s="62"/>
      <c r="L14" s="62"/>
      <c r="M14" s="62"/>
      <c r="N14" s="62"/>
      <c r="O14" s="62"/>
      <c r="P14" s="62"/>
    </row>
    <row r="15" spans="1:16" ht="20.100000000000001" customHeight="1" x14ac:dyDescent="0.3">
      <c r="A15" s="58"/>
      <c r="B15" s="64"/>
      <c r="C15" s="66"/>
      <c r="D15" s="67"/>
      <c r="E15" s="126">
        <f>E8*E9*E10*E11*E12*E13*E14</f>
        <v>1</v>
      </c>
      <c r="F15" s="125" t="s">
        <v>178</v>
      </c>
      <c r="G15" s="65"/>
      <c r="H15" s="65"/>
      <c r="I15" s="65"/>
      <c r="J15" s="65"/>
      <c r="K15" s="62"/>
      <c r="L15" s="62"/>
      <c r="M15" s="62"/>
      <c r="N15" s="62"/>
      <c r="O15" s="62"/>
      <c r="P15" s="62"/>
    </row>
    <row r="16" spans="1:16" ht="20.100000000000001" customHeight="1" thickBot="1" x14ac:dyDescent="0.35">
      <c r="A16" s="58"/>
      <c r="B16" s="79" t="s">
        <v>67</v>
      </c>
      <c r="C16" s="80"/>
      <c r="D16" s="81">
        <f>C5*E15</f>
        <v>3000</v>
      </c>
      <c r="E16" s="63"/>
      <c r="F16" s="64"/>
      <c r="G16" s="65"/>
      <c r="H16" s="65"/>
      <c r="I16" s="65"/>
      <c r="J16" s="65"/>
      <c r="K16" s="62"/>
      <c r="L16" s="62"/>
      <c r="M16" s="62"/>
      <c r="N16" s="62"/>
      <c r="O16" s="62"/>
      <c r="P16" s="62"/>
    </row>
    <row r="17" spans="1:20" s="52" customFormat="1" ht="30.6" customHeight="1" thickBot="1" x14ac:dyDescent="0.35">
      <c r="A17" s="82"/>
      <c r="B17" s="83" t="s">
        <v>68</v>
      </c>
      <c r="C17" s="84"/>
      <c r="D17" s="85">
        <f>D8*D16</f>
        <v>330000</v>
      </c>
      <c r="E17" s="86"/>
      <c r="F17" s="87"/>
      <c r="G17" s="76"/>
      <c r="H17" s="76"/>
      <c r="I17" s="76"/>
      <c r="J17" s="76"/>
      <c r="K17" s="77"/>
      <c r="L17" s="77"/>
      <c r="M17" s="77"/>
      <c r="N17" s="77"/>
      <c r="O17" s="77"/>
      <c r="P17" s="77"/>
    </row>
    <row r="18" spans="1:20" x14ac:dyDescent="0.3">
      <c r="A18" s="58"/>
      <c r="B18" s="64"/>
      <c r="C18" s="66"/>
      <c r="D18" s="67"/>
      <c r="E18" s="63"/>
      <c r="F18" s="64"/>
      <c r="G18" s="65"/>
      <c r="H18" s="65"/>
      <c r="I18" s="65"/>
      <c r="J18" s="65"/>
      <c r="K18" s="62"/>
      <c r="L18" s="62"/>
      <c r="M18" s="62"/>
      <c r="N18" s="62"/>
      <c r="O18" s="62"/>
      <c r="P18" s="62"/>
    </row>
    <row r="19" spans="1:20" x14ac:dyDescent="0.3">
      <c r="A19" s="58"/>
      <c r="B19" s="64" t="s">
        <v>69</v>
      </c>
      <c r="C19" s="59"/>
      <c r="D19" s="60"/>
      <c r="E19" s="61"/>
      <c r="F19" s="58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20" x14ac:dyDescent="0.3">
      <c r="A20" s="58"/>
      <c r="B20" s="58"/>
      <c r="C20" s="59"/>
      <c r="D20" s="60"/>
      <c r="E20" s="61"/>
      <c r="F20" s="58"/>
      <c r="G20" s="62"/>
      <c r="H20" s="58"/>
      <c r="I20" s="58"/>
      <c r="J20" s="58"/>
      <c r="K20" s="58"/>
      <c r="L20" s="58"/>
      <c r="M20" s="62"/>
      <c r="N20" s="62"/>
      <c r="O20" s="62"/>
      <c r="P20" s="62"/>
    </row>
    <row r="21" spans="1:20" x14ac:dyDescent="0.3">
      <c r="A21" s="62"/>
      <c r="B21" s="62"/>
      <c r="C21" s="90"/>
      <c r="D21" s="91"/>
      <c r="E21" s="92"/>
      <c r="F21" s="62"/>
      <c r="G21" s="62"/>
      <c r="H21" s="64" t="s">
        <v>174</v>
      </c>
      <c r="I21" s="64"/>
      <c r="J21" s="64"/>
      <c r="K21" s="64"/>
      <c r="L21" s="64"/>
      <c r="M21" s="65"/>
      <c r="N21" s="65"/>
      <c r="O21" s="65"/>
      <c r="P21" s="65"/>
      <c r="Q21" s="1"/>
      <c r="R21" s="1"/>
      <c r="S21" s="1"/>
      <c r="T21" s="1"/>
    </row>
    <row r="22" spans="1:20" x14ac:dyDescent="0.3">
      <c r="A22" s="62"/>
      <c r="B22" s="62"/>
      <c r="C22" s="90"/>
      <c r="D22" s="91"/>
      <c r="E22" s="92"/>
      <c r="F22" s="62"/>
      <c r="G22" s="62"/>
      <c r="H22" s="64" t="s">
        <v>164</v>
      </c>
      <c r="I22" s="64"/>
      <c r="J22" s="64"/>
      <c r="K22" s="64"/>
      <c r="L22" s="64"/>
      <c r="M22" s="65"/>
      <c r="N22" s="65"/>
      <c r="O22" s="65"/>
      <c r="P22" s="65"/>
      <c r="Q22" s="1"/>
      <c r="R22" s="1"/>
      <c r="S22" s="1"/>
      <c r="T22" s="1"/>
    </row>
    <row r="23" spans="1:20" x14ac:dyDescent="0.3">
      <c r="A23" s="62"/>
      <c r="B23" s="62"/>
      <c r="C23" s="90"/>
      <c r="D23" s="91"/>
      <c r="E23" s="92"/>
      <c r="F23" s="62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1"/>
      <c r="R23" s="1"/>
      <c r="S23" s="1"/>
      <c r="T23" s="1"/>
    </row>
    <row r="24" spans="1:20" x14ac:dyDescent="0.3">
      <c r="A24" s="62"/>
      <c r="B24" s="62"/>
      <c r="C24" s="90"/>
      <c r="D24" s="91"/>
      <c r="E24" s="92"/>
      <c r="F24" s="62"/>
      <c r="G24" s="62"/>
      <c r="H24" s="58"/>
      <c r="I24" s="88" t="s">
        <v>160</v>
      </c>
      <c r="J24" s="89"/>
      <c r="K24" s="88" t="s">
        <v>162</v>
      </c>
      <c r="L24" s="64"/>
      <c r="M24" s="65"/>
      <c r="N24" s="65"/>
      <c r="O24" s="65"/>
      <c r="P24" s="65"/>
      <c r="Q24" s="1"/>
      <c r="R24" s="1"/>
      <c r="S24" s="1"/>
      <c r="T24" s="1"/>
    </row>
    <row r="25" spans="1:20" ht="75" customHeight="1" x14ac:dyDescent="0.3">
      <c r="A25" s="62"/>
      <c r="B25" s="62"/>
      <c r="C25" s="90"/>
      <c r="D25" s="91"/>
      <c r="E25" s="92"/>
      <c r="F25" s="62"/>
      <c r="G25" s="62"/>
      <c r="H25" s="87" t="s">
        <v>74</v>
      </c>
      <c r="I25" s="121" t="s">
        <v>40</v>
      </c>
      <c r="J25" s="93"/>
      <c r="K25" s="94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aus Leichtziegeln, Kalksandsteinen, Gasbetonsteinen; 
Edelputz; 
Wärmedämmverbundsystem oder Wärmedämmputz (nach ca. 1995)</v>
      </c>
      <c r="L25" s="64"/>
      <c r="M25" s="57">
        <v>0.23</v>
      </c>
      <c r="N25" s="95">
        <f>IF(I25="sehr einfach",1,IF(I25="einfach",2,IF(I25="mittel",3,IF(I25="gehoben",4,IF(I25="stark gehoben",5,"Wert fehlt")))))</f>
        <v>3</v>
      </c>
      <c r="O25" s="96">
        <f>M25*N25</f>
        <v>0.69</v>
      </c>
      <c r="P25" s="65"/>
      <c r="Q25" s="1"/>
      <c r="R25" s="1"/>
      <c r="S25" s="1"/>
      <c r="T25" s="1"/>
    </row>
    <row r="26" spans="1:20" ht="5.0999999999999996" customHeight="1" x14ac:dyDescent="0.3">
      <c r="A26" s="62"/>
      <c r="B26" s="62"/>
      <c r="C26" s="90"/>
      <c r="D26" s="91"/>
      <c r="E26" s="92"/>
      <c r="F26" s="62"/>
      <c r="G26" s="62"/>
      <c r="H26" s="87"/>
      <c r="I26" s="122"/>
      <c r="J26" s="93"/>
      <c r="K26" s="97"/>
      <c r="L26" s="64"/>
      <c r="M26" s="57"/>
      <c r="N26" s="65"/>
      <c r="O26" s="98"/>
      <c r="P26" s="65"/>
      <c r="Q26" s="1"/>
      <c r="R26" s="1"/>
      <c r="S26" s="1"/>
      <c r="T26" s="1"/>
    </row>
    <row r="27" spans="1:20" s="52" customFormat="1" ht="75" customHeight="1" x14ac:dyDescent="0.3">
      <c r="A27" s="77"/>
      <c r="B27" s="77"/>
      <c r="C27" s="113"/>
      <c r="D27" s="114"/>
      <c r="E27" s="115"/>
      <c r="F27" s="77"/>
      <c r="G27" s="77"/>
      <c r="H27" s="87" t="s">
        <v>80</v>
      </c>
      <c r="I27" s="121" t="s">
        <v>40</v>
      </c>
      <c r="J27" s="93"/>
      <c r="K27" s="94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7"/>
      <c r="M27" s="57">
        <v>0.15</v>
      </c>
      <c r="N27" s="95">
        <f>IF(I27="sehr einfach",1,IF(I27="einfach",2,IF(I27="mittel",3,IF(I27="gehoben",4,IF(I27="stark gehoben",5,"Wert fehlt")))))</f>
        <v>3</v>
      </c>
      <c r="O27" s="96">
        <f>M27*N27</f>
        <v>0.45</v>
      </c>
      <c r="P27" s="76"/>
      <c r="Q27" s="50"/>
      <c r="R27" s="50"/>
      <c r="S27" s="50"/>
      <c r="T27" s="50"/>
    </row>
    <row r="28" spans="1:20" ht="5.0999999999999996" customHeight="1" x14ac:dyDescent="0.3">
      <c r="A28" s="62"/>
      <c r="B28" s="62"/>
      <c r="C28" s="90"/>
      <c r="D28" s="91"/>
      <c r="E28" s="92"/>
      <c r="F28" s="62"/>
      <c r="G28" s="62"/>
      <c r="H28" s="64"/>
      <c r="I28" s="123"/>
      <c r="J28" s="99"/>
      <c r="K28" s="64"/>
      <c r="L28" s="64"/>
      <c r="M28" s="57"/>
      <c r="N28" s="65"/>
      <c r="O28" s="98"/>
      <c r="P28" s="65"/>
      <c r="Q28" s="1"/>
      <c r="R28" s="1"/>
      <c r="S28" s="1"/>
      <c r="T28" s="1"/>
    </row>
    <row r="29" spans="1:20" s="52" customFormat="1" ht="75" customHeight="1" x14ac:dyDescent="0.3">
      <c r="A29" s="77"/>
      <c r="B29" s="77"/>
      <c r="C29" s="113"/>
      <c r="D29" s="114"/>
      <c r="E29" s="115"/>
      <c r="F29" s="77"/>
      <c r="G29" s="77"/>
      <c r="H29" s="87" t="s">
        <v>155</v>
      </c>
      <c r="I29" s="121" t="s">
        <v>40</v>
      </c>
      <c r="J29" s="93"/>
      <c r="K29" s="94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7"/>
      <c r="M29" s="57">
        <v>0.11</v>
      </c>
      <c r="N29" s="95">
        <f>IF(I29="sehr einfach",1,IF(I29="einfach",2,IF(I29="mittel",3,IF(I29="gehoben",4,IF(I29="stark gehoben",5,"Wert fehlt")))))</f>
        <v>3</v>
      </c>
      <c r="O29" s="96">
        <f>M29*N29</f>
        <v>0.33</v>
      </c>
      <c r="P29" s="76"/>
      <c r="Q29" s="50"/>
      <c r="R29" s="50"/>
      <c r="S29" s="50"/>
      <c r="T29" s="50"/>
    </row>
    <row r="30" spans="1:20" ht="5.0999999999999996" customHeight="1" x14ac:dyDescent="0.3">
      <c r="A30" s="62"/>
      <c r="B30" s="62"/>
      <c r="C30" s="90"/>
      <c r="D30" s="91"/>
      <c r="E30" s="92"/>
      <c r="F30" s="62"/>
      <c r="G30" s="62"/>
      <c r="H30" s="64"/>
      <c r="I30" s="123"/>
      <c r="J30" s="99"/>
      <c r="K30" s="64"/>
      <c r="L30" s="64"/>
      <c r="M30" s="57"/>
      <c r="N30" s="65"/>
      <c r="O30" s="98"/>
      <c r="P30" s="65"/>
      <c r="Q30" s="1"/>
      <c r="R30" s="1"/>
      <c r="S30" s="1"/>
      <c r="T30" s="1"/>
    </row>
    <row r="31" spans="1:20" s="52" customFormat="1" ht="75" customHeight="1" x14ac:dyDescent="0.3">
      <c r="A31" s="77"/>
      <c r="B31" s="77"/>
      <c r="C31" s="113"/>
      <c r="D31" s="114"/>
      <c r="E31" s="115"/>
      <c r="F31" s="77"/>
      <c r="G31" s="77"/>
      <c r="H31" s="87" t="s">
        <v>156</v>
      </c>
      <c r="I31" s="121" t="s">
        <v>40</v>
      </c>
      <c r="J31" s="93"/>
      <c r="K31" s="94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7"/>
      <c r="M31" s="57">
        <v>0.11</v>
      </c>
      <c r="N31" s="95">
        <f>IF(I31="sehr einfach",1,IF(I31="einfach",2,IF(I31="mittel",3,IF(I31="gehoben",4,IF(I31="stark gehoben",5,"Wert fehlt")))))</f>
        <v>3</v>
      </c>
      <c r="O31" s="96">
        <f>M31*N31</f>
        <v>0.33</v>
      </c>
      <c r="P31" s="76"/>
      <c r="Q31" s="50"/>
      <c r="R31" s="50"/>
      <c r="S31" s="50"/>
      <c r="T31" s="50"/>
    </row>
    <row r="32" spans="1:20" ht="5.0999999999999996" customHeight="1" x14ac:dyDescent="0.3">
      <c r="A32" s="62"/>
      <c r="B32" s="62"/>
      <c r="C32" s="90"/>
      <c r="D32" s="91"/>
      <c r="E32" s="92"/>
      <c r="F32" s="62"/>
      <c r="G32" s="62"/>
      <c r="H32" s="64"/>
      <c r="I32" s="123"/>
      <c r="J32" s="99"/>
      <c r="K32" s="64"/>
      <c r="L32" s="64"/>
      <c r="M32" s="57"/>
      <c r="N32" s="65"/>
      <c r="O32" s="98"/>
      <c r="P32" s="65"/>
      <c r="Q32" s="1"/>
      <c r="R32" s="1"/>
      <c r="S32" s="1"/>
      <c r="T32" s="1"/>
    </row>
    <row r="33" spans="1:20" s="52" customFormat="1" ht="75" customHeight="1" x14ac:dyDescent="0.3">
      <c r="A33" s="77"/>
      <c r="B33" s="77"/>
      <c r="C33" s="113"/>
      <c r="D33" s="114"/>
      <c r="E33" s="115"/>
      <c r="F33" s="77"/>
      <c r="G33" s="77"/>
      <c r="H33" s="87" t="s">
        <v>157</v>
      </c>
      <c r="I33" s="121" t="s">
        <v>40</v>
      </c>
      <c r="J33" s="93"/>
      <c r="K33" s="94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7"/>
      <c r="M33" s="57">
        <v>0.11</v>
      </c>
      <c r="N33" s="95">
        <f>IF(I33="sehr einfach",1,IF(I33="einfach",2,IF(I33="mittel",3,IF(I33="gehoben",4,IF(I33="stark gehoben",5,"Wert fehlt")))))</f>
        <v>3</v>
      </c>
      <c r="O33" s="96">
        <f>M33*N33</f>
        <v>0.33</v>
      </c>
      <c r="P33" s="76"/>
      <c r="Q33" s="50"/>
      <c r="R33" s="50"/>
      <c r="S33" s="50"/>
      <c r="T33" s="50"/>
    </row>
    <row r="34" spans="1:20" s="52" customFormat="1" ht="5.0999999999999996" customHeight="1" x14ac:dyDescent="0.3">
      <c r="A34" s="77"/>
      <c r="B34" s="77"/>
      <c r="C34" s="113"/>
      <c r="D34" s="114"/>
      <c r="E34" s="115"/>
      <c r="F34" s="77"/>
      <c r="G34" s="77"/>
      <c r="H34" s="87"/>
      <c r="I34" s="122"/>
      <c r="J34" s="93"/>
      <c r="K34" s="87"/>
      <c r="L34" s="87"/>
      <c r="M34" s="57"/>
      <c r="N34" s="76"/>
      <c r="O34" s="100"/>
      <c r="P34" s="76"/>
      <c r="Q34" s="50"/>
      <c r="R34" s="50"/>
      <c r="S34" s="50"/>
      <c r="T34" s="50"/>
    </row>
    <row r="35" spans="1:20" ht="75" customHeight="1" x14ac:dyDescent="0.3">
      <c r="A35" s="62"/>
      <c r="B35" s="62"/>
      <c r="C35" s="90"/>
      <c r="D35" s="91"/>
      <c r="E35" s="92"/>
      <c r="F35" s="62"/>
      <c r="G35" s="62"/>
      <c r="H35" s="87" t="s">
        <v>98</v>
      </c>
      <c r="I35" s="121" t="s">
        <v>40</v>
      </c>
      <c r="J35" s="99"/>
      <c r="K35" s="94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5">
        <f>IF(I35="sehr einfach",1,IF(I35="einfach",2,IF(I35="mittel",3,IF(I35="gehoben",4,IF(I35="stark gehoben",5,"Wert fehlt")))))</f>
        <v>3</v>
      </c>
      <c r="O35" s="96">
        <f>M35*N35</f>
        <v>0.15</v>
      </c>
      <c r="P35" s="65"/>
      <c r="Q35" s="1"/>
      <c r="R35" s="1"/>
      <c r="S35" s="1"/>
      <c r="T35" s="1"/>
    </row>
    <row r="36" spans="1:20" ht="5.0999999999999996" customHeight="1" x14ac:dyDescent="0.3">
      <c r="A36" s="62"/>
      <c r="B36" s="62"/>
      <c r="C36" s="90"/>
      <c r="D36" s="91"/>
      <c r="E36" s="92"/>
      <c r="F36" s="62"/>
      <c r="G36" s="62"/>
      <c r="H36" s="64"/>
      <c r="I36" s="123"/>
      <c r="J36" s="99"/>
      <c r="K36" s="64"/>
      <c r="L36" s="64"/>
      <c r="M36" s="57"/>
      <c r="N36" s="65"/>
      <c r="O36" s="98"/>
      <c r="P36" s="65"/>
      <c r="Q36" s="1"/>
      <c r="R36" s="1"/>
      <c r="S36" s="1"/>
      <c r="T36" s="1"/>
    </row>
    <row r="37" spans="1:20" s="52" customFormat="1" ht="75" customHeight="1" x14ac:dyDescent="0.3">
      <c r="A37" s="77"/>
      <c r="B37" s="77"/>
      <c r="C37" s="113"/>
      <c r="D37" s="114"/>
      <c r="E37" s="115"/>
      <c r="F37" s="77"/>
      <c r="G37" s="77"/>
      <c r="H37" s="87" t="s">
        <v>158</v>
      </c>
      <c r="I37" s="121" t="s">
        <v>40</v>
      </c>
      <c r="J37" s="93"/>
      <c r="K37" s="94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7"/>
      <c r="M37" s="57">
        <v>0.09</v>
      </c>
      <c r="N37" s="95">
        <f>IF(I37="sehr einfach",1,IF(I37="einfach",2,IF(I37="mittel",3,IF(I37="gehoben",4,IF(I37="stark gehoben",5,"Wert fehlt")))))</f>
        <v>3</v>
      </c>
      <c r="O37" s="96">
        <f>M37*N37</f>
        <v>0.27</v>
      </c>
      <c r="P37" s="76"/>
      <c r="Q37" s="50"/>
      <c r="R37" s="50"/>
      <c r="S37" s="50"/>
      <c r="T37" s="50"/>
    </row>
    <row r="38" spans="1:20" s="52" customFormat="1" ht="5.0999999999999996" customHeight="1" x14ac:dyDescent="0.3">
      <c r="A38" s="77"/>
      <c r="B38" s="77"/>
      <c r="C38" s="113"/>
      <c r="D38" s="114"/>
      <c r="E38" s="115"/>
      <c r="F38" s="77"/>
      <c r="G38" s="77"/>
      <c r="H38" s="87"/>
      <c r="I38" s="122"/>
      <c r="J38" s="93"/>
      <c r="K38" s="87"/>
      <c r="L38" s="87"/>
      <c r="M38" s="57"/>
      <c r="N38" s="76"/>
      <c r="O38" s="100"/>
      <c r="P38" s="76"/>
      <c r="Q38" s="50"/>
      <c r="R38" s="50"/>
      <c r="S38" s="50"/>
      <c r="T38" s="50"/>
    </row>
    <row r="39" spans="1:20" s="52" customFormat="1" ht="75" customHeight="1" x14ac:dyDescent="0.3">
      <c r="A39" s="77"/>
      <c r="B39" s="77"/>
      <c r="C39" s="113"/>
      <c r="D39" s="114"/>
      <c r="E39" s="115"/>
      <c r="F39" s="77"/>
      <c r="G39" s="77"/>
      <c r="H39" s="87" t="s">
        <v>109</v>
      </c>
      <c r="I39" s="121" t="s">
        <v>40</v>
      </c>
      <c r="J39" s="93"/>
      <c r="K39" s="94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7"/>
      <c r="M39" s="57">
        <v>0.09</v>
      </c>
      <c r="N39" s="95">
        <f>IF(I39="sehr einfach",1,IF(I39="einfach",2,IF(I39="mittel",3,IF(I39="gehoben",4,IF(I39="stark gehoben",5,"Wert fehlt")))))</f>
        <v>3</v>
      </c>
      <c r="O39" s="96">
        <f>M39*N39</f>
        <v>0.27</v>
      </c>
      <c r="P39" s="76"/>
      <c r="Q39" s="50"/>
      <c r="R39" s="50"/>
      <c r="S39" s="50"/>
      <c r="T39" s="50"/>
    </row>
    <row r="40" spans="1:20" ht="5.0999999999999996" customHeight="1" x14ac:dyDescent="0.3">
      <c r="A40" s="62"/>
      <c r="B40" s="62"/>
      <c r="C40" s="90"/>
      <c r="D40" s="91"/>
      <c r="E40" s="92"/>
      <c r="F40" s="62"/>
      <c r="G40" s="62"/>
      <c r="H40" s="64"/>
      <c r="I40" s="123"/>
      <c r="J40" s="99"/>
      <c r="K40" s="64"/>
      <c r="L40" s="64"/>
      <c r="M40" s="57"/>
      <c r="N40" s="65"/>
      <c r="O40" s="98"/>
      <c r="P40" s="65"/>
      <c r="Q40" s="1"/>
      <c r="R40" s="1"/>
      <c r="S40" s="1"/>
      <c r="T40" s="1"/>
    </row>
    <row r="41" spans="1:20" s="52" customFormat="1" ht="75" customHeight="1" x14ac:dyDescent="0.3">
      <c r="A41" s="77"/>
      <c r="B41" s="77"/>
      <c r="C41" s="113"/>
      <c r="D41" s="114"/>
      <c r="E41" s="115"/>
      <c r="F41" s="77"/>
      <c r="G41" s="77"/>
      <c r="H41" s="87" t="s">
        <v>159</v>
      </c>
      <c r="I41" s="121" t="s">
        <v>40</v>
      </c>
      <c r="J41" s="93"/>
      <c r="K41" s="94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7"/>
      <c r="M41" s="57">
        <v>0.06</v>
      </c>
      <c r="N41" s="95">
        <f>IF(I41="sehr einfach",1,IF(I41="einfach",2,IF(I41="mittel",3,IF(I41="gehoben",4,IF(I41="stark gehoben",5,"Wert fehlt")))))</f>
        <v>3</v>
      </c>
      <c r="O41" s="96">
        <f>M41*N41</f>
        <v>0.18</v>
      </c>
      <c r="P41" s="76"/>
      <c r="Q41" s="50"/>
      <c r="R41" s="50"/>
      <c r="S41" s="50"/>
      <c r="T41" s="50"/>
    </row>
    <row r="42" spans="1:20" ht="15" thickBot="1" x14ac:dyDescent="0.35">
      <c r="A42" s="62"/>
      <c r="B42" s="62"/>
      <c r="C42" s="90"/>
      <c r="D42" s="91"/>
      <c r="E42" s="92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1">
        <f>SUM(O25:O41)</f>
        <v>3</v>
      </c>
      <c r="P42" s="65"/>
      <c r="Q42" s="1"/>
      <c r="R42" s="1"/>
      <c r="S42" s="1"/>
      <c r="T42" s="1"/>
    </row>
    <row r="43" spans="1:20" ht="16.2" thickBot="1" x14ac:dyDescent="0.35">
      <c r="A43" s="62"/>
      <c r="B43" s="62"/>
      <c r="C43" s="90"/>
      <c r="D43" s="91"/>
      <c r="E43" s="92"/>
      <c r="F43" s="62"/>
      <c r="G43" s="62"/>
      <c r="H43" s="102" t="s">
        <v>173</v>
      </c>
      <c r="I43" s="131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2"/>
      <c r="K43" s="132"/>
      <c r="L43" s="133"/>
      <c r="M43" s="56"/>
      <c r="N43" s="65"/>
      <c r="O43" s="103">
        <f>ROUND(O42/5,1)*5</f>
        <v>3</v>
      </c>
      <c r="P43" s="65"/>
      <c r="Q43" s="1"/>
      <c r="R43" s="1"/>
      <c r="S43" s="1"/>
      <c r="T43" s="1"/>
    </row>
    <row r="44" spans="1:20" x14ac:dyDescent="0.3">
      <c r="A44" s="62"/>
      <c r="B44" s="62"/>
      <c r="C44" s="90"/>
      <c r="D44" s="91"/>
      <c r="E44" s="92"/>
      <c r="F44" s="62"/>
      <c r="G44" s="62"/>
      <c r="H44" s="65"/>
      <c r="I44" s="65"/>
      <c r="J44" s="65"/>
      <c r="K44" s="65"/>
      <c r="L44" s="65"/>
      <c r="M44" s="104"/>
      <c r="N44" s="65"/>
      <c r="O44" s="65"/>
      <c r="P44" s="65"/>
      <c r="Q44" s="1"/>
      <c r="R44" s="1"/>
      <c r="S44" s="1"/>
      <c r="T44" s="1"/>
    </row>
    <row r="45" spans="1:20" x14ac:dyDescent="0.3">
      <c r="A45" s="62"/>
      <c r="B45" s="62"/>
      <c r="C45" s="90"/>
      <c r="D45" s="91"/>
      <c r="E45" s="92"/>
      <c r="F45" s="62"/>
      <c r="G45" s="62"/>
      <c r="H45" s="65"/>
      <c r="I45" s="65"/>
      <c r="J45" s="65"/>
      <c r="K45" s="65"/>
      <c r="L45" s="65"/>
      <c r="M45" s="104"/>
      <c r="N45" s="65"/>
      <c r="O45" s="65"/>
      <c r="P45" s="65"/>
      <c r="Q45" s="1"/>
      <c r="R45" s="1"/>
      <c r="S45" s="1"/>
      <c r="T45" s="1"/>
    </row>
    <row r="46" spans="1:20" x14ac:dyDescent="0.3">
      <c r="A46" s="62"/>
      <c r="B46" s="62"/>
      <c r="C46" s="90"/>
      <c r="D46" s="91"/>
      <c r="E46" s="92"/>
      <c r="F46" s="62"/>
      <c r="G46" s="62"/>
      <c r="H46" s="65"/>
      <c r="I46" s="65"/>
      <c r="J46" s="65"/>
      <c r="K46" s="65"/>
      <c r="L46" s="65"/>
      <c r="M46" s="104"/>
      <c r="N46" s="65"/>
      <c r="O46" s="65"/>
      <c r="P46" s="65"/>
      <c r="Q46" s="1"/>
      <c r="R46" s="1"/>
      <c r="S46" s="1"/>
      <c r="T46" s="1"/>
    </row>
    <row r="47" spans="1:20" x14ac:dyDescent="0.3">
      <c r="A47" s="62"/>
      <c r="B47" s="62"/>
      <c r="C47" s="90"/>
      <c r="D47" s="91"/>
      <c r="E47" s="92"/>
      <c r="F47" s="62"/>
      <c r="G47" s="62"/>
      <c r="H47" s="65"/>
      <c r="I47" s="65"/>
      <c r="J47" s="65"/>
      <c r="K47" s="65"/>
      <c r="L47" s="65"/>
      <c r="M47" s="104"/>
      <c r="N47" s="65"/>
      <c r="O47" s="65"/>
      <c r="P47" s="65"/>
      <c r="Q47" s="1"/>
      <c r="R47" s="1"/>
      <c r="S47" s="1"/>
      <c r="T47" s="1"/>
    </row>
    <row r="48" spans="1:20" x14ac:dyDescent="0.3">
      <c r="A48" s="62"/>
      <c r="B48" s="62"/>
      <c r="C48" s="90"/>
      <c r="D48" s="91"/>
      <c r="E48" s="92"/>
      <c r="F48" s="62"/>
      <c r="G48" s="62"/>
      <c r="H48" s="65"/>
      <c r="I48" s="65"/>
      <c r="J48" s="65"/>
      <c r="K48" s="65"/>
      <c r="L48" s="65"/>
      <c r="M48" s="104"/>
      <c r="N48" s="65"/>
      <c r="O48" s="65"/>
      <c r="P48" s="65"/>
      <c r="Q48" s="1"/>
      <c r="R48" s="1"/>
      <c r="S48" s="1"/>
      <c r="T48" s="1"/>
    </row>
    <row r="49" spans="1:20" x14ac:dyDescent="0.3">
      <c r="A49" s="62"/>
      <c r="B49" s="62"/>
      <c r="C49" s="90"/>
      <c r="D49" s="91"/>
      <c r="E49" s="92"/>
      <c r="F49" s="62"/>
      <c r="G49" s="62"/>
      <c r="H49" s="65"/>
      <c r="I49" s="65"/>
      <c r="J49" s="65"/>
      <c r="K49" s="65"/>
      <c r="L49" s="65"/>
      <c r="M49" s="104"/>
      <c r="N49" s="65"/>
      <c r="O49" s="65"/>
      <c r="P49" s="65"/>
      <c r="Q49" s="1"/>
      <c r="R49" s="1"/>
      <c r="S49" s="1"/>
      <c r="T49" s="1"/>
    </row>
    <row r="50" spans="1:20" x14ac:dyDescent="0.3">
      <c r="A50" s="62"/>
      <c r="B50" s="62"/>
      <c r="C50" s="90"/>
      <c r="D50" s="91"/>
      <c r="E50" s="92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1"/>
      <c r="R50" s="1"/>
      <c r="S50" s="1"/>
      <c r="T50" s="1"/>
    </row>
    <row r="51" spans="1:20" x14ac:dyDescent="0.3">
      <c r="A51" s="62"/>
      <c r="B51" s="62"/>
      <c r="C51" s="90"/>
      <c r="D51" s="91"/>
      <c r="E51" s="92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1"/>
      <c r="R51" s="1"/>
      <c r="S51" s="1"/>
      <c r="T51" s="1"/>
    </row>
  </sheetData>
  <sheetProtection algorithmName="SHA-512" hashValue="tLaKLslYqMxEXD+vTKCdEsv1n45ufarxKK2RWsHLTfieXSCJjBzPp7ihX7EuegFDt5uicO0MfCfPtGXaYf2RUQ==" saltValue="RoTHJOXNOqD50qLd5MyWig==" spinCount="100000" sheet="1" objects="1" scenarios="1" selectLockedCells="1"/>
  <customSheetViews>
    <customSheetView guid="{D4080E32-F4BA-4C55-B135-954EC34A4A89}" showGridLines="0" hiddenColumns="1">
      <selection activeCell="C25" sqref="C25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B2:D2"/>
    <mergeCell ref="I43:L43"/>
  </mergeCells>
  <dataValidations count="8">
    <dataValidation type="list" allowBlank="1" showInputMessage="1" showErrorMessage="1" errorTitle="Ungültige Eingabe!" sqref="D8" xr:uid="{00000000-0002-0000-0200-000000000000}">
      <formula1>Wfl_DHH</formula1>
    </dataValidation>
    <dataValidation type="list" allowBlank="1" showInputMessage="1" showErrorMessage="1" sqref="D9" xr:uid="{00000000-0002-0000-0200-000001000000}">
      <formula1>Bjklassen</formula1>
    </dataValidation>
    <dataValidation type="list" allowBlank="1" showInputMessage="1" showErrorMessage="1" sqref="D10" xr:uid="{00000000-0002-0000-0200-000002000000}">
      <formula1>Modernisierungstyp</formula1>
    </dataValidation>
    <dataValidation type="list" allowBlank="1" showInputMessage="1" showErrorMessage="1" sqref="D11" xr:uid="{00000000-0002-0000-0200-000003000000}">
      <formula1>Grstk_rmh</formula1>
    </dataValidation>
    <dataValidation type="list" allowBlank="1" showInputMessage="1" showErrorMessage="1" sqref="D12" xr:uid="{00000000-0002-0000-0200-000004000000}">
      <formula1>keller</formula1>
    </dataValidation>
    <dataValidation type="list" allowBlank="1" showInputMessage="1" showErrorMessage="1" sqref="D13" xr:uid="{00000000-0002-0000-0200-000005000000}">
      <formula1>brw</formula1>
    </dataValidation>
    <dataValidation type="list" allowBlank="1" showInputMessage="1" showErrorMessage="1" sqref="D14" xr:uid="{00000000-0002-0000-0200-000006000000}">
      <formula1>gebäudestandard_dhh</formula1>
    </dataValidation>
    <dataValidation type="list" allowBlank="1" showInputMessage="1" showErrorMessage="1" sqref="I35 I27 I33 I31 I29 I25 I37 I39:I41" xr:uid="{00000000-0002-0000-0200-000007000000}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BA137"/>
  <sheetViews>
    <sheetView zoomScale="70" zoomScaleNormal="70" workbookViewId="0">
      <pane xSplit="5" ySplit="1" topLeftCell="F2" activePane="bottomRight" state="frozen"/>
      <selection pane="topRight" activeCell="F1" sqref="F1"/>
      <selection pane="bottomLeft" activeCell="A4" sqref="A4"/>
      <selection pane="bottomRight" activeCell="C16" sqref="C16"/>
    </sheetView>
  </sheetViews>
  <sheetFormatPr baseColWidth="10" defaultColWidth="10.88671875" defaultRowHeight="13.8" x14ac:dyDescent="0.25"/>
  <cols>
    <col min="1" max="1" width="15.44140625" style="6" customWidth="1"/>
    <col min="2" max="4" width="25.109375" style="6" customWidth="1"/>
    <col min="5" max="5" width="26.44140625" style="6" customWidth="1"/>
    <col min="6" max="6" width="27.33203125" style="6" customWidth="1"/>
    <col min="7" max="7" width="5.44140625" style="6" customWidth="1"/>
    <col min="8" max="8" width="7" style="6" hidden="1" customWidth="1"/>
    <col min="9" max="9" width="0" style="48" hidden="1" customWidth="1"/>
    <col min="10" max="10" width="7.5546875" style="48" hidden="1" customWidth="1"/>
    <col min="11" max="15" width="0" style="6" hidden="1" customWidth="1"/>
    <col min="16" max="16384" width="10.88671875" style="6"/>
  </cols>
  <sheetData>
    <row r="1" spans="1:53" ht="28.5" customHeight="1" x14ac:dyDescent="0.25">
      <c r="A1" s="7"/>
      <c r="B1" s="8"/>
      <c r="C1" s="9"/>
      <c r="D1" s="10"/>
      <c r="E1" s="10"/>
      <c r="F1" s="11"/>
      <c r="G1" s="139" t="s">
        <v>70</v>
      </c>
      <c r="H1" s="4"/>
      <c r="I1" s="3"/>
      <c r="J1" s="3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8.25" customHeight="1" x14ac:dyDescent="0.25">
      <c r="A2" s="12"/>
      <c r="B2" s="13"/>
      <c r="C2" s="14"/>
      <c r="D2" s="14"/>
      <c r="E2" s="14"/>
      <c r="F2" s="15"/>
      <c r="G2" s="140"/>
      <c r="H2" s="4"/>
      <c r="I2" s="3"/>
      <c r="J2" s="3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6.5" customHeight="1" x14ac:dyDescent="0.25">
      <c r="A3" s="16" t="s">
        <v>71</v>
      </c>
      <c r="B3" s="17" t="s">
        <v>72</v>
      </c>
      <c r="C3" s="18"/>
      <c r="D3" s="18"/>
      <c r="E3" s="18"/>
      <c r="F3" s="18"/>
      <c r="G3" s="19"/>
      <c r="H3" s="4"/>
      <c r="I3" s="3"/>
      <c r="J3" s="3"/>
      <c r="K3" s="4"/>
      <c r="L3" s="4"/>
      <c r="M3" s="20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25">
      <c r="A4" s="16"/>
      <c r="B4" s="21" t="s">
        <v>143</v>
      </c>
      <c r="C4" s="21" t="s">
        <v>144</v>
      </c>
      <c r="D4" s="21" t="s">
        <v>145</v>
      </c>
      <c r="E4" s="21" t="s">
        <v>146</v>
      </c>
      <c r="F4" s="22" t="s">
        <v>147</v>
      </c>
      <c r="G4" s="23" t="s">
        <v>73</v>
      </c>
      <c r="H4" s="4"/>
      <c r="I4" s="3"/>
      <c r="J4" s="3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32.6" x14ac:dyDescent="0.25">
      <c r="A5" s="24" t="s">
        <v>74</v>
      </c>
      <c r="B5" s="25" t="s">
        <v>75</v>
      </c>
      <c r="C5" s="26" t="s">
        <v>76</v>
      </c>
      <c r="D5" s="27" t="s">
        <v>77</v>
      </c>
      <c r="E5" s="27" t="s">
        <v>78</v>
      </c>
      <c r="F5" s="28" t="s">
        <v>163</v>
      </c>
      <c r="G5" s="29">
        <v>0.23</v>
      </c>
      <c r="H5" s="4"/>
      <c r="I5" s="3"/>
      <c r="J5" s="3"/>
      <c r="K5" s="4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5.6" x14ac:dyDescent="0.25">
      <c r="A6" s="30" t="s">
        <v>79</v>
      </c>
      <c r="B6" s="31"/>
      <c r="C6" s="31"/>
      <c r="D6" s="31"/>
      <c r="E6" s="31">
        <v>1</v>
      </c>
      <c r="F6" s="31"/>
      <c r="G6" s="29"/>
      <c r="H6" s="4"/>
      <c r="I6" s="3"/>
      <c r="J6" s="3"/>
      <c r="K6" s="4"/>
      <c r="L6" s="4"/>
      <c r="M6" s="4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ht="138" x14ac:dyDescent="0.25">
      <c r="A7" s="24" t="s">
        <v>80</v>
      </c>
      <c r="B7" s="32" t="s">
        <v>81</v>
      </c>
      <c r="C7" s="33" t="s">
        <v>82</v>
      </c>
      <c r="D7" s="27" t="s">
        <v>83</v>
      </c>
      <c r="E7" s="27" t="s">
        <v>166</v>
      </c>
      <c r="F7" s="28" t="s">
        <v>165</v>
      </c>
      <c r="G7" s="29">
        <v>0.15</v>
      </c>
      <c r="H7" s="4"/>
      <c r="I7" s="3"/>
      <c r="J7" s="3"/>
      <c r="K7" s="4"/>
      <c r="L7" s="4"/>
      <c r="M7" s="4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5.6" x14ac:dyDescent="0.25">
      <c r="A8" s="30" t="s">
        <v>79</v>
      </c>
      <c r="B8" s="31"/>
      <c r="C8" s="31"/>
      <c r="D8" s="31">
        <v>1</v>
      </c>
      <c r="E8" s="31"/>
      <c r="F8" s="31"/>
      <c r="G8" s="29"/>
      <c r="H8" s="5"/>
      <c r="I8" s="34"/>
      <c r="J8" s="3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87" x14ac:dyDescent="0.25">
      <c r="A9" s="24" t="s">
        <v>84</v>
      </c>
      <c r="B9" s="32" t="s">
        <v>85</v>
      </c>
      <c r="C9" s="33" t="s">
        <v>86</v>
      </c>
      <c r="D9" s="27" t="s">
        <v>87</v>
      </c>
      <c r="E9" s="27" t="s">
        <v>167</v>
      </c>
      <c r="F9" s="28" t="s">
        <v>88</v>
      </c>
      <c r="G9" s="29">
        <v>0.11</v>
      </c>
      <c r="H9" s="5"/>
      <c r="I9" s="34"/>
      <c r="J9" s="3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15.6" x14ac:dyDescent="0.25">
      <c r="A10" s="30" t="s">
        <v>79</v>
      </c>
      <c r="B10" s="35"/>
      <c r="C10" s="31"/>
      <c r="D10" s="31">
        <v>1</v>
      </c>
      <c r="E10" s="31"/>
      <c r="F10" s="36"/>
      <c r="G10" s="29"/>
      <c r="H10" s="5"/>
      <c r="I10" s="34"/>
      <c r="J10" s="3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87" x14ac:dyDescent="0.25">
      <c r="A11" s="24" t="s">
        <v>89</v>
      </c>
      <c r="B11" s="32" t="s">
        <v>90</v>
      </c>
      <c r="C11" s="33" t="s">
        <v>91</v>
      </c>
      <c r="D11" s="27" t="s">
        <v>92</v>
      </c>
      <c r="E11" s="27" t="s">
        <v>93</v>
      </c>
      <c r="F11" s="28" t="s">
        <v>168</v>
      </c>
      <c r="G11" s="29">
        <v>0.11</v>
      </c>
      <c r="H11" s="5"/>
      <c r="I11" s="34"/>
      <c r="J11" s="3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5.6" x14ac:dyDescent="0.25">
      <c r="A12" s="30" t="s">
        <v>79</v>
      </c>
      <c r="B12" s="35"/>
      <c r="C12" s="31"/>
      <c r="D12" s="31">
        <v>1</v>
      </c>
      <c r="E12" s="31"/>
      <c r="F12" s="36"/>
      <c r="G12" s="29"/>
      <c r="H12" s="5"/>
      <c r="I12" s="34"/>
      <c r="J12" s="3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00.8" x14ac:dyDescent="0.25">
      <c r="A13" s="24" t="s">
        <v>94</v>
      </c>
      <c r="B13" s="32" t="s">
        <v>95</v>
      </c>
      <c r="C13" s="33" t="s">
        <v>96</v>
      </c>
      <c r="D13" s="27" t="s">
        <v>97</v>
      </c>
      <c r="E13" s="27" t="s">
        <v>169</v>
      </c>
      <c r="F13" s="28" t="s">
        <v>170</v>
      </c>
      <c r="G13" s="29">
        <v>0.11</v>
      </c>
      <c r="H13" s="5"/>
      <c r="I13" s="34"/>
      <c r="J13" s="3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5.6" x14ac:dyDescent="0.25">
      <c r="A14" s="30" t="s">
        <v>79</v>
      </c>
      <c r="B14" s="35"/>
      <c r="C14" s="31"/>
      <c r="D14" s="31">
        <v>1</v>
      </c>
      <c r="E14" s="31"/>
      <c r="F14" s="36"/>
      <c r="G14" s="29"/>
      <c r="H14" s="5"/>
      <c r="I14" s="34"/>
      <c r="J14" s="3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69" x14ac:dyDescent="0.25">
      <c r="A15" s="24" t="s">
        <v>98</v>
      </c>
      <c r="B15" s="32" t="s">
        <v>99</v>
      </c>
      <c r="C15" s="33" t="s">
        <v>177</v>
      </c>
      <c r="D15" s="27" t="s">
        <v>100</v>
      </c>
      <c r="E15" s="27" t="s">
        <v>101</v>
      </c>
      <c r="F15" s="28" t="s">
        <v>102</v>
      </c>
      <c r="G15" s="29">
        <v>0.05</v>
      </c>
      <c r="H15" s="5"/>
      <c r="I15" s="34"/>
      <c r="J15" s="3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15.6" x14ac:dyDescent="0.25">
      <c r="A16" s="30" t="s">
        <v>79</v>
      </c>
      <c r="B16" s="35"/>
      <c r="C16" s="31"/>
      <c r="D16" s="31">
        <v>1</v>
      </c>
      <c r="E16" s="31"/>
      <c r="F16" s="36"/>
      <c r="G16" s="29"/>
      <c r="H16" s="5"/>
      <c r="I16" s="34"/>
      <c r="J16" s="3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77.400000000000006" x14ac:dyDescent="0.25">
      <c r="A17" s="24" t="s">
        <v>103</v>
      </c>
      <c r="B17" s="32" t="s">
        <v>104</v>
      </c>
      <c r="C17" s="33" t="s">
        <v>105</v>
      </c>
      <c r="D17" s="27" t="s">
        <v>106</v>
      </c>
      <c r="E17" s="27" t="s">
        <v>107</v>
      </c>
      <c r="F17" s="28" t="s">
        <v>108</v>
      </c>
      <c r="G17" s="29">
        <v>0.09</v>
      </c>
      <c r="H17" s="5"/>
      <c r="I17" s="34"/>
      <c r="J17" s="3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5.6" x14ac:dyDescent="0.25">
      <c r="A18" s="30" t="s">
        <v>79</v>
      </c>
      <c r="B18" s="35"/>
      <c r="C18" s="31"/>
      <c r="D18" s="31">
        <v>1</v>
      </c>
      <c r="E18" s="31"/>
      <c r="F18" s="36"/>
      <c r="G18" s="29"/>
      <c r="H18" s="5"/>
      <c r="I18" s="34"/>
      <c r="J18" s="3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73.2" x14ac:dyDescent="0.25">
      <c r="A19" s="24" t="s">
        <v>109</v>
      </c>
      <c r="B19" s="32" t="s">
        <v>110</v>
      </c>
      <c r="C19" s="33" t="s">
        <v>171</v>
      </c>
      <c r="D19" s="27" t="s">
        <v>111</v>
      </c>
      <c r="E19" s="27" t="s">
        <v>112</v>
      </c>
      <c r="F19" s="28" t="s">
        <v>172</v>
      </c>
      <c r="G19" s="29">
        <v>0.09</v>
      </c>
      <c r="H19" s="5"/>
      <c r="I19" s="34"/>
      <c r="J19" s="3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5.6" x14ac:dyDescent="0.25">
      <c r="A20" s="30" t="s">
        <v>79</v>
      </c>
      <c r="B20" s="35"/>
      <c r="C20" s="31"/>
      <c r="D20" s="31">
        <v>1</v>
      </c>
      <c r="E20" s="31"/>
      <c r="F20" s="36"/>
      <c r="G20" s="29"/>
      <c r="H20" s="5"/>
      <c r="I20" s="34"/>
      <c r="J20" s="3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69" x14ac:dyDescent="0.25">
      <c r="A21" s="24" t="s">
        <v>113</v>
      </c>
      <c r="B21" s="32" t="s">
        <v>114</v>
      </c>
      <c r="C21" s="33" t="s">
        <v>115</v>
      </c>
      <c r="D21" s="27" t="s">
        <v>116</v>
      </c>
      <c r="E21" s="27" t="s">
        <v>117</v>
      </c>
      <c r="F21" s="28" t="s">
        <v>118</v>
      </c>
      <c r="G21" s="29">
        <v>0.06</v>
      </c>
      <c r="H21" s="5"/>
      <c r="I21" s="34"/>
      <c r="J21" s="3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6.2" thickBot="1" x14ac:dyDescent="0.3">
      <c r="A22" s="37" t="s">
        <v>79</v>
      </c>
      <c r="B22" s="38"/>
      <c r="C22" s="39"/>
      <c r="D22" s="39">
        <v>1</v>
      </c>
      <c r="E22" s="39"/>
      <c r="F22" s="40"/>
      <c r="G22" s="41"/>
      <c r="H22" s="5"/>
      <c r="I22" s="34"/>
      <c r="J22" s="3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46" customFormat="1" ht="26.25" customHeight="1" thickBot="1" x14ac:dyDescent="0.35">
      <c r="A23" s="141" t="s">
        <v>119</v>
      </c>
      <c r="B23" s="142"/>
      <c r="C23" s="142"/>
      <c r="D23" s="142"/>
      <c r="E23" s="142"/>
      <c r="F23" s="142"/>
      <c r="G23" s="42">
        <f>SUM(G5:G22)</f>
        <v>1</v>
      </c>
      <c r="H23" s="43" t="e">
        <f>#REF!</f>
        <v>#REF!</v>
      </c>
      <c r="I23" s="44"/>
      <c r="J23" s="44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spans="1:53" s="46" customFormat="1" ht="26.25" customHeight="1" thickBot="1" x14ac:dyDescent="0.35">
      <c r="A24" s="141" t="s">
        <v>120</v>
      </c>
      <c r="B24" s="142"/>
      <c r="C24" s="142"/>
      <c r="D24" s="142"/>
      <c r="E24" s="142"/>
      <c r="F24" s="142"/>
      <c r="G24" s="47"/>
      <c r="H24" s="45"/>
      <c r="I24" s="44"/>
      <c r="J24" s="44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</row>
    <row r="25" spans="1:53" x14ac:dyDescent="0.25">
      <c r="A25" s="5"/>
      <c r="B25" s="5"/>
      <c r="C25" s="5"/>
      <c r="D25" s="5"/>
      <c r="E25" s="5"/>
      <c r="F25" s="5"/>
      <c r="G25" s="5"/>
      <c r="H25" s="5"/>
      <c r="I25" s="34"/>
      <c r="J25" s="3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x14ac:dyDescent="0.25">
      <c r="A26" s="5"/>
      <c r="B26" s="5"/>
      <c r="C26" s="5"/>
      <c r="D26" s="5"/>
      <c r="E26" s="5"/>
      <c r="F26" s="5"/>
      <c r="G26" s="5"/>
      <c r="H26" s="5"/>
      <c r="I26" s="34"/>
      <c r="J26" s="3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x14ac:dyDescent="0.25">
      <c r="A27" s="5"/>
      <c r="B27" s="5"/>
      <c r="C27" s="5"/>
      <c r="D27" s="5"/>
      <c r="E27" s="5"/>
      <c r="F27" s="5"/>
      <c r="G27" s="5"/>
      <c r="H27" s="5"/>
      <c r="I27" s="34"/>
      <c r="J27" s="3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x14ac:dyDescent="0.25">
      <c r="A28" s="5"/>
      <c r="B28" s="5"/>
      <c r="C28" s="5"/>
      <c r="D28" s="5"/>
      <c r="E28" s="5"/>
      <c r="F28" s="5"/>
      <c r="G28" s="5"/>
      <c r="H28" s="5"/>
      <c r="I28" s="34"/>
      <c r="J28" s="3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x14ac:dyDescent="0.25">
      <c r="A29" s="5"/>
      <c r="B29" s="5"/>
      <c r="C29" s="5"/>
      <c r="D29" s="5"/>
      <c r="E29" s="5"/>
      <c r="F29" s="5"/>
      <c r="G29" s="5"/>
      <c r="H29" s="5"/>
      <c r="I29" s="34"/>
      <c r="J29" s="3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x14ac:dyDescent="0.25">
      <c r="A30" s="5"/>
      <c r="B30" s="5"/>
      <c r="C30" s="5"/>
      <c r="D30" s="5"/>
      <c r="E30" s="5"/>
      <c r="F30" s="5"/>
      <c r="G30" s="5"/>
      <c r="H30" s="5"/>
      <c r="I30" s="34"/>
      <c r="J30" s="3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25">
      <c r="A31" s="5"/>
      <c r="B31" s="5"/>
      <c r="C31" s="5"/>
      <c r="D31" s="5"/>
      <c r="E31" s="5"/>
      <c r="F31" s="5"/>
      <c r="G31" s="5"/>
      <c r="H31" s="5"/>
      <c r="I31" s="34"/>
      <c r="J31" s="3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x14ac:dyDescent="0.25">
      <c r="A32" s="5"/>
      <c r="B32" s="5"/>
      <c r="C32" s="5"/>
      <c r="D32" s="5"/>
      <c r="E32" s="5"/>
      <c r="F32" s="5"/>
      <c r="G32" s="5"/>
      <c r="H32" s="5"/>
      <c r="I32" s="34"/>
      <c r="J32" s="3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3" x14ac:dyDescent="0.25">
      <c r="A33" s="5"/>
      <c r="B33" s="5"/>
      <c r="C33" s="5"/>
      <c r="D33" s="5"/>
      <c r="E33" s="5"/>
      <c r="F33" s="5"/>
      <c r="G33" s="5"/>
      <c r="H33" s="5"/>
      <c r="I33" s="34"/>
      <c r="J33" s="3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x14ac:dyDescent="0.25">
      <c r="A34" s="5"/>
      <c r="B34" s="5"/>
      <c r="C34" s="5"/>
      <c r="D34" s="5"/>
      <c r="E34" s="5"/>
      <c r="F34" s="5"/>
      <c r="G34" s="5"/>
      <c r="H34" s="5"/>
      <c r="I34" s="34"/>
      <c r="J34" s="3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3" x14ac:dyDescent="0.25">
      <c r="A35" s="5"/>
      <c r="B35" s="5"/>
      <c r="C35" s="5"/>
      <c r="D35" s="5"/>
      <c r="E35" s="5"/>
      <c r="F35" s="5"/>
      <c r="G35" s="5"/>
      <c r="H35" s="5"/>
      <c r="I35" s="34"/>
      <c r="J35" s="3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x14ac:dyDescent="0.25">
      <c r="A36" s="5"/>
      <c r="B36" s="5"/>
      <c r="C36" s="5"/>
      <c r="D36" s="5"/>
      <c r="E36" s="5"/>
      <c r="F36" s="5"/>
      <c r="G36" s="5"/>
      <c r="H36" s="5"/>
      <c r="I36" s="34"/>
      <c r="J36" s="3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x14ac:dyDescent="0.25">
      <c r="A37" s="5"/>
      <c r="B37" s="5"/>
      <c r="C37" s="5"/>
      <c r="D37" s="5"/>
      <c r="E37" s="5"/>
      <c r="F37" s="5"/>
      <c r="G37" s="5"/>
      <c r="H37" s="5"/>
      <c r="I37" s="34"/>
      <c r="J37" s="3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3" x14ac:dyDescent="0.25">
      <c r="A38" s="5"/>
      <c r="B38" s="5"/>
      <c r="C38" s="5"/>
      <c r="D38" s="5"/>
      <c r="E38" s="5"/>
      <c r="F38" s="5"/>
      <c r="G38" s="5"/>
      <c r="H38" s="5"/>
      <c r="I38" s="34"/>
      <c r="J38" s="3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3" x14ac:dyDescent="0.25">
      <c r="A39" s="5"/>
      <c r="B39" s="5"/>
      <c r="C39" s="5"/>
      <c r="D39" s="5"/>
      <c r="E39" s="5"/>
      <c r="F39" s="5"/>
      <c r="G39" s="5"/>
      <c r="H39" s="5"/>
      <c r="I39" s="34"/>
      <c r="J39" s="3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3" x14ac:dyDescent="0.25">
      <c r="A40" s="5"/>
      <c r="B40" s="5"/>
      <c r="C40" s="5"/>
      <c r="D40" s="5"/>
      <c r="E40" s="5"/>
      <c r="F40" s="5"/>
      <c r="G40" s="5"/>
      <c r="H40" s="5"/>
      <c r="I40" s="34"/>
      <c r="J40" s="3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 x14ac:dyDescent="0.25">
      <c r="A41" s="5"/>
      <c r="B41" s="5"/>
      <c r="C41" s="5"/>
      <c r="D41" s="5"/>
      <c r="E41" s="5"/>
      <c r="F41" s="5"/>
      <c r="G41" s="5"/>
      <c r="H41" s="5"/>
      <c r="I41" s="34"/>
      <c r="J41" s="3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3" x14ac:dyDescent="0.25">
      <c r="A42" s="5"/>
      <c r="B42" s="5"/>
      <c r="C42" s="5"/>
      <c r="D42" s="5"/>
      <c r="E42" s="5"/>
      <c r="F42" s="5"/>
      <c r="G42" s="5"/>
      <c r="H42" s="5"/>
      <c r="I42" s="34"/>
      <c r="J42" s="3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3" x14ac:dyDescent="0.25">
      <c r="A43" s="5"/>
      <c r="B43" s="5"/>
      <c r="C43" s="5"/>
      <c r="D43" s="5"/>
      <c r="E43" s="5"/>
      <c r="F43" s="5"/>
      <c r="G43" s="5"/>
      <c r="H43" s="5"/>
      <c r="I43" s="34"/>
      <c r="J43" s="3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3" x14ac:dyDescent="0.25">
      <c r="A44" s="5"/>
      <c r="B44" s="5"/>
      <c r="C44" s="5"/>
      <c r="D44" s="5"/>
      <c r="E44" s="5"/>
      <c r="F44" s="5"/>
      <c r="G44" s="5"/>
      <c r="H44" s="5"/>
      <c r="I44" s="34"/>
      <c r="J44" s="3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3" x14ac:dyDescent="0.25">
      <c r="A45" s="5"/>
      <c r="B45" s="5"/>
      <c r="C45" s="5"/>
      <c r="D45" s="5"/>
      <c r="E45" s="5"/>
      <c r="F45" s="5"/>
      <c r="G45" s="5"/>
      <c r="H45" s="5"/>
      <c r="I45" s="34"/>
      <c r="J45" s="3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3" x14ac:dyDescent="0.25">
      <c r="A46" s="5"/>
      <c r="B46" s="5"/>
      <c r="C46" s="5"/>
      <c r="D46" s="5"/>
      <c r="E46" s="5"/>
      <c r="F46" s="5"/>
      <c r="G46" s="5"/>
      <c r="H46" s="5"/>
      <c r="I46" s="34"/>
      <c r="J46" s="3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3" x14ac:dyDescent="0.25">
      <c r="A47" s="5"/>
      <c r="B47" s="5"/>
      <c r="C47" s="5"/>
      <c r="D47" s="5"/>
      <c r="E47" s="5"/>
      <c r="F47" s="5"/>
      <c r="G47" s="5"/>
      <c r="H47" s="5"/>
      <c r="I47" s="34"/>
      <c r="J47" s="3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 x14ac:dyDescent="0.25">
      <c r="A48" s="5"/>
      <c r="B48" s="5"/>
      <c r="C48" s="5"/>
      <c r="D48" s="5"/>
      <c r="E48" s="5"/>
      <c r="F48" s="5"/>
      <c r="G48" s="5"/>
      <c r="H48" s="5"/>
      <c r="I48" s="34"/>
      <c r="J48" s="3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x14ac:dyDescent="0.25">
      <c r="A49" s="5"/>
      <c r="B49" s="5"/>
      <c r="C49" s="5"/>
      <c r="D49" s="5"/>
      <c r="E49" s="5"/>
      <c r="F49" s="5"/>
      <c r="G49" s="5"/>
      <c r="H49" s="5"/>
      <c r="I49" s="34"/>
      <c r="J49" s="3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x14ac:dyDescent="0.25">
      <c r="A50" s="5"/>
      <c r="B50" s="5"/>
      <c r="C50" s="5"/>
      <c r="D50" s="5"/>
      <c r="E50" s="5"/>
      <c r="F50" s="5"/>
      <c r="G50" s="5"/>
      <c r="H50" s="5"/>
      <c r="I50" s="34"/>
      <c r="J50" s="3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x14ac:dyDescent="0.25">
      <c r="A51" s="5"/>
      <c r="B51" s="5"/>
      <c r="C51" s="5"/>
      <c r="D51" s="5"/>
      <c r="E51" s="5"/>
      <c r="F51" s="5"/>
      <c r="G51" s="5"/>
      <c r="H51" s="5"/>
      <c r="I51" s="34"/>
      <c r="J51" s="3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x14ac:dyDescent="0.25">
      <c r="A52" s="5"/>
      <c r="B52" s="5"/>
      <c r="C52" s="5"/>
      <c r="D52" s="5"/>
      <c r="E52" s="5"/>
      <c r="F52" s="5"/>
      <c r="G52" s="5"/>
      <c r="H52" s="5"/>
      <c r="I52" s="34"/>
      <c r="J52" s="3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x14ac:dyDescent="0.25">
      <c r="A53" s="5"/>
      <c r="B53" s="5"/>
      <c r="C53" s="5"/>
      <c r="D53" s="5"/>
      <c r="E53" s="5"/>
      <c r="F53" s="5"/>
      <c r="G53" s="5"/>
      <c r="H53" s="5"/>
      <c r="I53" s="34"/>
      <c r="J53" s="3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x14ac:dyDescent="0.25">
      <c r="A54" s="5"/>
      <c r="B54" s="5"/>
      <c r="C54" s="5"/>
      <c r="D54" s="5"/>
      <c r="E54" s="5"/>
      <c r="F54" s="5"/>
      <c r="G54" s="5"/>
      <c r="H54" s="5"/>
      <c r="I54" s="34"/>
      <c r="J54" s="3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x14ac:dyDescent="0.25">
      <c r="A55" s="5"/>
      <c r="B55" s="5"/>
      <c r="C55" s="5"/>
      <c r="D55" s="5"/>
      <c r="E55" s="5"/>
      <c r="F55" s="5"/>
      <c r="G55" s="5"/>
      <c r="H55" s="5"/>
      <c r="I55" s="34"/>
      <c r="J55" s="3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x14ac:dyDescent="0.25">
      <c r="A56" s="5"/>
      <c r="B56" s="5"/>
      <c r="C56" s="5"/>
      <c r="D56" s="5"/>
      <c r="E56" s="5"/>
      <c r="F56" s="5"/>
      <c r="G56" s="5"/>
      <c r="H56" s="5"/>
      <c r="I56" s="34"/>
      <c r="J56" s="3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x14ac:dyDescent="0.25">
      <c r="A57" s="5"/>
      <c r="B57" s="5"/>
      <c r="C57" s="5"/>
      <c r="D57" s="5"/>
      <c r="E57" s="5"/>
      <c r="F57" s="5"/>
      <c r="G57" s="5"/>
      <c r="H57" s="5"/>
      <c r="I57" s="34"/>
      <c r="J57" s="3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x14ac:dyDescent="0.25">
      <c r="A58" s="5"/>
      <c r="B58" s="5"/>
      <c r="C58" s="5"/>
      <c r="D58" s="5"/>
      <c r="E58" s="5"/>
      <c r="F58" s="5"/>
      <c r="G58" s="5"/>
      <c r="H58" s="5"/>
      <c r="I58" s="34"/>
      <c r="J58" s="3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x14ac:dyDescent="0.25">
      <c r="A59" s="5"/>
      <c r="B59" s="5"/>
      <c r="C59" s="5"/>
      <c r="D59" s="5"/>
      <c r="E59" s="5"/>
      <c r="F59" s="5"/>
      <c r="G59" s="5"/>
      <c r="H59" s="5"/>
      <c r="I59" s="34"/>
      <c r="J59" s="3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x14ac:dyDescent="0.25">
      <c r="A60" s="5"/>
      <c r="B60" s="5"/>
      <c r="C60" s="5"/>
      <c r="D60" s="5"/>
      <c r="E60" s="5"/>
      <c r="F60" s="5"/>
      <c r="G60" s="5"/>
      <c r="H60" s="5"/>
      <c r="I60" s="34"/>
      <c r="J60" s="3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</row>
    <row r="61" spans="1:53" x14ac:dyDescent="0.25">
      <c r="A61" s="5"/>
      <c r="B61" s="5"/>
      <c r="C61" s="5"/>
      <c r="D61" s="5"/>
      <c r="E61" s="5"/>
      <c r="F61" s="5"/>
      <c r="G61" s="5"/>
      <c r="H61" s="5"/>
      <c r="I61" s="34"/>
      <c r="J61" s="3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spans="1:53" x14ac:dyDescent="0.25">
      <c r="A62" s="5"/>
      <c r="B62" s="5"/>
      <c r="C62" s="5"/>
      <c r="D62" s="5"/>
      <c r="E62" s="5"/>
      <c r="F62" s="5"/>
      <c r="G62" s="5"/>
      <c r="H62" s="5"/>
      <c r="I62" s="34"/>
      <c r="J62" s="3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</row>
    <row r="63" spans="1:53" x14ac:dyDescent="0.25">
      <c r="A63" s="5"/>
      <c r="B63" s="5"/>
      <c r="C63" s="5"/>
      <c r="D63" s="5"/>
      <c r="E63" s="5"/>
      <c r="F63" s="5"/>
      <c r="G63" s="5"/>
      <c r="H63" s="5"/>
      <c r="I63" s="34"/>
      <c r="J63" s="3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</row>
    <row r="64" spans="1:53" x14ac:dyDescent="0.25">
      <c r="A64" s="5"/>
      <c r="B64" s="5"/>
      <c r="C64" s="5"/>
      <c r="D64" s="5"/>
      <c r="E64" s="5"/>
      <c r="F64" s="5"/>
      <c r="G64" s="5"/>
      <c r="H64" s="5"/>
      <c r="I64" s="34"/>
      <c r="J64" s="3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spans="1:53" x14ac:dyDescent="0.25">
      <c r="A65" s="5"/>
      <c r="B65" s="5"/>
      <c r="C65" s="5"/>
      <c r="D65" s="5"/>
      <c r="E65" s="5"/>
      <c r="F65" s="5"/>
      <c r="G65" s="5"/>
      <c r="H65" s="5"/>
      <c r="I65" s="34"/>
      <c r="J65" s="3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</row>
    <row r="66" spans="1:53" x14ac:dyDescent="0.25">
      <c r="A66" s="5"/>
      <c r="B66" s="5"/>
      <c r="C66" s="5"/>
      <c r="D66" s="5"/>
      <c r="E66" s="5"/>
      <c r="F66" s="5"/>
      <c r="G66" s="5"/>
      <c r="H66" s="5"/>
      <c r="I66" s="34"/>
      <c r="J66" s="3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</row>
    <row r="67" spans="1:53" x14ac:dyDescent="0.25">
      <c r="A67" s="5"/>
      <c r="B67" s="5"/>
      <c r="C67" s="5"/>
      <c r="D67" s="5"/>
      <c r="E67" s="5"/>
      <c r="F67" s="5"/>
      <c r="G67" s="5"/>
      <c r="H67" s="5"/>
      <c r="I67" s="34"/>
      <c r="J67" s="3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spans="1:53" x14ac:dyDescent="0.25">
      <c r="A68" s="5"/>
      <c r="B68" s="5"/>
      <c r="C68" s="5"/>
      <c r="D68" s="5"/>
      <c r="E68" s="5"/>
      <c r="F68" s="5"/>
      <c r="G68" s="5"/>
      <c r="H68" s="5"/>
      <c r="I68" s="34"/>
      <c r="J68" s="3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x14ac:dyDescent="0.25">
      <c r="A69" s="5"/>
      <c r="B69" s="5"/>
      <c r="C69" s="5"/>
      <c r="D69" s="5"/>
      <c r="E69" s="5"/>
      <c r="F69" s="5"/>
      <c r="G69" s="5"/>
      <c r="H69" s="5"/>
      <c r="I69" s="34"/>
      <c r="J69" s="3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x14ac:dyDescent="0.25">
      <c r="A70" s="5"/>
      <c r="B70" s="5"/>
      <c r="C70" s="5"/>
      <c r="D70" s="5"/>
      <c r="E70" s="5"/>
      <c r="F70" s="5"/>
      <c r="G70" s="5"/>
      <c r="H70" s="5"/>
      <c r="I70" s="34"/>
      <c r="J70" s="3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3" x14ac:dyDescent="0.25">
      <c r="A71" s="5"/>
      <c r="B71" s="5"/>
      <c r="C71" s="5"/>
      <c r="D71" s="5"/>
      <c r="E71" s="5"/>
      <c r="F71" s="5"/>
      <c r="G71" s="5"/>
      <c r="H71" s="5"/>
      <c r="I71" s="34"/>
      <c r="J71" s="3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1:53" x14ac:dyDescent="0.25">
      <c r="A72" s="5"/>
      <c r="B72" s="5"/>
      <c r="C72" s="5"/>
      <c r="D72" s="5"/>
      <c r="E72" s="5"/>
      <c r="F72" s="5"/>
      <c r="G72" s="5"/>
      <c r="H72" s="5"/>
      <c r="I72" s="34"/>
      <c r="J72" s="3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3" x14ac:dyDescent="0.25">
      <c r="A73" s="5"/>
      <c r="B73" s="5"/>
      <c r="C73" s="5"/>
      <c r="D73" s="5"/>
      <c r="E73" s="5"/>
      <c r="F73" s="5"/>
      <c r="G73" s="5"/>
      <c r="H73" s="5"/>
      <c r="I73" s="34"/>
      <c r="J73" s="3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</row>
    <row r="74" spans="1:53" x14ac:dyDescent="0.25">
      <c r="A74" s="5"/>
      <c r="B74" s="5"/>
      <c r="C74" s="5"/>
      <c r="D74" s="5"/>
      <c r="E74" s="5"/>
      <c r="F74" s="5"/>
      <c r="G74" s="5"/>
      <c r="H74" s="5"/>
      <c r="I74" s="34"/>
      <c r="J74" s="3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x14ac:dyDescent="0.25">
      <c r="A75" s="5"/>
      <c r="B75" s="5"/>
      <c r="C75" s="5"/>
      <c r="D75" s="5"/>
      <c r="E75" s="5"/>
      <c r="F75" s="5"/>
      <c r="G75" s="5"/>
      <c r="H75" s="5"/>
      <c r="I75" s="34"/>
      <c r="J75" s="3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</row>
    <row r="76" spans="1:53" x14ac:dyDescent="0.25">
      <c r="A76" s="5"/>
      <c r="B76" s="5"/>
      <c r="C76" s="5"/>
      <c r="D76" s="5"/>
      <c r="E76" s="5"/>
      <c r="F76" s="5"/>
      <c r="G76" s="5"/>
      <c r="H76" s="5"/>
      <c r="I76" s="34"/>
      <c r="J76" s="3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1:53" x14ac:dyDescent="0.25">
      <c r="A77" s="5"/>
      <c r="B77" s="5"/>
      <c r="C77" s="5"/>
      <c r="D77" s="5"/>
      <c r="E77" s="5"/>
      <c r="F77" s="5"/>
      <c r="G77" s="5"/>
      <c r="H77" s="5"/>
      <c r="I77" s="34"/>
      <c r="J77" s="3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1:53" x14ac:dyDescent="0.25">
      <c r="A78" s="5"/>
      <c r="B78" s="5"/>
      <c r="C78" s="5"/>
      <c r="D78" s="5"/>
      <c r="E78" s="5"/>
      <c r="F78" s="5"/>
      <c r="G78" s="5"/>
      <c r="H78" s="5"/>
      <c r="I78" s="34"/>
      <c r="J78" s="3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spans="1:53" x14ac:dyDescent="0.25">
      <c r="A79" s="5"/>
      <c r="B79" s="5"/>
      <c r="C79" s="5"/>
      <c r="D79" s="5"/>
      <c r="E79" s="5"/>
      <c r="F79" s="5"/>
      <c r="G79" s="5"/>
      <c r="H79" s="5"/>
      <c r="I79" s="34"/>
      <c r="J79" s="3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x14ac:dyDescent="0.25">
      <c r="A80" s="5"/>
      <c r="B80" s="5"/>
      <c r="C80" s="5"/>
      <c r="D80" s="5"/>
      <c r="E80" s="5"/>
      <c r="F80" s="5"/>
      <c r="G80" s="5"/>
      <c r="H80" s="5"/>
      <c r="I80" s="34"/>
      <c r="J80" s="3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x14ac:dyDescent="0.25">
      <c r="A81" s="5"/>
      <c r="B81" s="5"/>
      <c r="C81" s="5"/>
      <c r="D81" s="5"/>
      <c r="E81" s="5"/>
      <c r="F81" s="5"/>
      <c r="G81" s="5"/>
      <c r="H81" s="5"/>
      <c r="I81" s="34"/>
      <c r="J81" s="3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</row>
    <row r="82" spans="1:53" x14ac:dyDescent="0.25">
      <c r="A82" s="5"/>
      <c r="B82" s="5"/>
      <c r="C82" s="5"/>
      <c r="D82" s="5"/>
      <c r="E82" s="5"/>
      <c r="F82" s="5"/>
      <c r="G82" s="5"/>
      <c r="H82" s="5"/>
      <c r="I82" s="34"/>
      <c r="J82" s="3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</row>
    <row r="83" spans="1:53" x14ac:dyDescent="0.25">
      <c r="A83" s="5"/>
      <c r="B83" s="5"/>
      <c r="C83" s="5"/>
      <c r="D83" s="5"/>
      <c r="E83" s="5"/>
      <c r="F83" s="5"/>
      <c r="G83" s="5"/>
      <c r="H83" s="5"/>
      <c r="I83" s="34"/>
      <c r="J83" s="3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spans="1:53" x14ac:dyDescent="0.25">
      <c r="A84" s="5"/>
      <c r="B84" s="5"/>
      <c r="C84" s="5"/>
      <c r="D84" s="5"/>
      <c r="E84" s="5"/>
      <c r="F84" s="5"/>
      <c r="G84" s="5"/>
      <c r="H84" s="5"/>
      <c r="I84" s="34"/>
      <c r="J84" s="3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</row>
    <row r="85" spans="1:53" x14ac:dyDescent="0.25">
      <c r="A85" s="5"/>
      <c r="B85" s="5"/>
      <c r="C85" s="5"/>
      <c r="D85" s="5"/>
      <c r="E85" s="5"/>
      <c r="F85" s="5"/>
      <c r="G85" s="5"/>
      <c r="H85" s="5"/>
      <c r="I85" s="34"/>
      <c r="J85" s="3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spans="1:53" x14ac:dyDescent="0.25">
      <c r="A86" s="5"/>
      <c r="B86" s="5"/>
      <c r="C86" s="5"/>
      <c r="D86" s="5"/>
      <c r="E86" s="5"/>
      <c r="F86" s="5"/>
      <c r="G86" s="5"/>
      <c r="H86" s="5"/>
      <c r="I86" s="34"/>
      <c r="J86" s="3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x14ac:dyDescent="0.25">
      <c r="A87" s="5"/>
      <c r="B87" s="5"/>
      <c r="C87" s="5"/>
      <c r="D87" s="5"/>
      <c r="E87" s="5"/>
      <c r="F87" s="5"/>
      <c r="G87" s="5"/>
      <c r="H87" s="5"/>
      <c r="I87" s="34"/>
      <c r="J87" s="3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</row>
    <row r="88" spans="1:53" x14ac:dyDescent="0.25">
      <c r="A88" s="5"/>
      <c r="B88" s="5"/>
      <c r="C88" s="5"/>
      <c r="D88" s="5"/>
      <c r="E88" s="5"/>
      <c r="F88" s="5"/>
      <c r="G88" s="5"/>
      <c r="H88" s="5"/>
      <c r="I88" s="34"/>
      <c r="J88" s="3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</row>
    <row r="89" spans="1:53" x14ac:dyDescent="0.25">
      <c r="A89" s="5"/>
      <c r="B89" s="5"/>
      <c r="C89" s="5"/>
      <c r="D89" s="5"/>
      <c r="E89" s="5"/>
      <c r="F89" s="5"/>
      <c r="G89" s="5"/>
      <c r="H89" s="5"/>
      <c r="I89" s="34"/>
      <c r="J89" s="3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</row>
    <row r="90" spans="1:53" x14ac:dyDescent="0.25">
      <c r="A90" s="5"/>
      <c r="B90" s="5"/>
      <c r="C90" s="5"/>
      <c r="D90" s="5"/>
      <c r="E90" s="5"/>
      <c r="F90" s="5"/>
      <c r="G90" s="5"/>
      <c r="H90" s="5"/>
      <c r="I90" s="34"/>
      <c r="J90" s="3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</row>
    <row r="91" spans="1:53" x14ac:dyDescent="0.25">
      <c r="A91" s="5"/>
      <c r="B91" s="5"/>
      <c r="C91" s="5"/>
      <c r="D91" s="5"/>
      <c r="E91" s="5"/>
      <c r="F91" s="5"/>
      <c r="G91" s="5"/>
      <c r="H91" s="5"/>
      <c r="I91" s="34"/>
      <c r="J91" s="3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</row>
    <row r="92" spans="1:53" x14ac:dyDescent="0.25">
      <c r="A92" s="5"/>
      <c r="B92" s="5"/>
      <c r="C92" s="5"/>
      <c r="D92" s="5"/>
      <c r="E92" s="5"/>
      <c r="F92" s="5"/>
      <c r="G92" s="5"/>
      <c r="H92" s="5"/>
      <c r="I92" s="34"/>
      <c r="J92" s="3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</row>
    <row r="93" spans="1:53" x14ac:dyDescent="0.25">
      <c r="A93" s="5"/>
      <c r="B93" s="5"/>
      <c r="C93" s="5"/>
      <c r="D93" s="5"/>
      <c r="E93" s="5"/>
      <c r="F93" s="5"/>
      <c r="G93" s="5"/>
      <c r="H93" s="5"/>
      <c r="I93" s="34"/>
      <c r="J93" s="3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</row>
    <row r="94" spans="1:53" x14ac:dyDescent="0.25">
      <c r="A94" s="5"/>
      <c r="B94" s="5"/>
      <c r="C94" s="5"/>
      <c r="D94" s="5"/>
      <c r="E94" s="5"/>
      <c r="F94" s="5"/>
      <c r="G94" s="5"/>
      <c r="H94" s="5"/>
      <c r="I94" s="34"/>
      <c r="J94" s="3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x14ac:dyDescent="0.25">
      <c r="A95" s="5"/>
      <c r="B95" s="5"/>
      <c r="C95" s="5"/>
      <c r="D95" s="5"/>
      <c r="E95" s="5"/>
      <c r="F95" s="5"/>
      <c r="G95" s="5"/>
      <c r="H95" s="5"/>
      <c r="I95" s="34"/>
      <c r="J95" s="3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</row>
    <row r="96" spans="1:53" x14ac:dyDescent="0.25">
      <c r="A96" s="5"/>
      <c r="B96" s="5"/>
      <c r="C96" s="5"/>
      <c r="D96" s="5"/>
      <c r="E96" s="5"/>
      <c r="F96" s="5"/>
      <c r="G96" s="5"/>
      <c r="H96" s="5"/>
      <c r="I96" s="34"/>
      <c r="J96" s="3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</row>
    <row r="97" spans="1:53" x14ac:dyDescent="0.25">
      <c r="A97" s="5"/>
      <c r="B97" s="5"/>
      <c r="C97" s="5"/>
      <c r="D97" s="5"/>
      <c r="E97" s="5"/>
      <c r="F97" s="5"/>
      <c r="G97" s="5"/>
      <c r="H97" s="5"/>
      <c r="I97" s="34"/>
      <c r="J97" s="3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spans="1:53" x14ac:dyDescent="0.25">
      <c r="A98" s="5"/>
      <c r="B98" s="5"/>
      <c r="C98" s="5"/>
      <c r="D98" s="5"/>
      <c r="E98" s="5"/>
      <c r="F98" s="5"/>
      <c r="G98" s="5"/>
      <c r="H98" s="5"/>
      <c r="I98" s="34"/>
      <c r="J98" s="3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</row>
    <row r="99" spans="1:53" x14ac:dyDescent="0.25">
      <c r="A99" s="5"/>
      <c r="B99" s="5"/>
      <c r="C99" s="5"/>
      <c r="D99" s="5"/>
      <c r="E99" s="5"/>
      <c r="F99" s="5"/>
      <c r="G99" s="5"/>
      <c r="H99" s="5"/>
      <c r="I99" s="34"/>
      <c r="J99" s="3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spans="1:53" x14ac:dyDescent="0.25">
      <c r="A100" s="5"/>
      <c r="B100" s="5"/>
      <c r="C100" s="5"/>
      <c r="D100" s="5"/>
      <c r="E100" s="5"/>
      <c r="F100" s="5"/>
      <c r="G100" s="5"/>
      <c r="H100" s="5"/>
      <c r="I100" s="34"/>
      <c r="J100" s="3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x14ac:dyDescent="0.25">
      <c r="A101" s="5"/>
      <c r="B101" s="5"/>
      <c r="C101" s="5"/>
      <c r="D101" s="5"/>
      <c r="E101" s="5"/>
      <c r="F101" s="5"/>
      <c r="G101" s="5"/>
      <c r="H101" s="5"/>
      <c r="I101" s="34"/>
      <c r="J101" s="3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spans="1:53" x14ac:dyDescent="0.25">
      <c r="A102" s="5"/>
      <c r="B102" s="5"/>
      <c r="C102" s="5"/>
      <c r="D102" s="5"/>
      <c r="E102" s="5"/>
      <c r="F102" s="5"/>
      <c r="G102" s="5"/>
      <c r="H102" s="5"/>
      <c r="I102" s="34"/>
      <c r="J102" s="3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</row>
    <row r="103" spans="1:53" x14ac:dyDescent="0.25">
      <c r="A103" s="5"/>
      <c r="B103" s="5"/>
      <c r="C103" s="5"/>
      <c r="D103" s="5"/>
      <c r="E103" s="5"/>
      <c r="F103" s="5"/>
      <c r="G103" s="5"/>
      <c r="H103" s="5"/>
      <c r="I103" s="34"/>
      <c r="J103" s="3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</row>
    <row r="104" spans="1:53" x14ac:dyDescent="0.25">
      <c r="A104" s="5"/>
      <c r="B104" s="5"/>
      <c r="C104" s="5"/>
      <c r="D104" s="5"/>
      <c r="E104" s="5"/>
      <c r="F104" s="5"/>
      <c r="G104" s="5"/>
      <c r="H104" s="5"/>
      <c r="I104" s="34"/>
      <c r="J104" s="3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</row>
    <row r="105" spans="1:53" x14ac:dyDescent="0.25">
      <c r="A105" s="5"/>
      <c r="B105" s="5"/>
      <c r="C105" s="5"/>
      <c r="D105" s="5"/>
      <c r="E105" s="5"/>
      <c r="F105" s="5"/>
      <c r="G105" s="5"/>
      <c r="H105" s="5"/>
      <c r="I105" s="34"/>
      <c r="J105" s="3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</row>
    <row r="106" spans="1:53" x14ac:dyDescent="0.25">
      <c r="A106" s="5"/>
      <c r="B106" s="5"/>
      <c r="C106" s="5"/>
      <c r="D106" s="5"/>
      <c r="E106" s="5"/>
      <c r="F106" s="5"/>
      <c r="G106" s="5"/>
      <c r="H106" s="5"/>
      <c r="I106" s="34"/>
      <c r="J106" s="3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x14ac:dyDescent="0.25">
      <c r="A107" s="5"/>
      <c r="B107" s="5"/>
      <c r="C107" s="5"/>
      <c r="D107" s="5"/>
      <c r="E107" s="5"/>
      <c r="F107" s="5"/>
      <c r="G107" s="5"/>
      <c r="H107" s="5"/>
      <c r="I107" s="34"/>
      <c r="J107" s="3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x14ac:dyDescent="0.25">
      <c r="A108" s="5"/>
      <c r="B108" s="5"/>
      <c r="C108" s="5"/>
      <c r="D108" s="5"/>
      <c r="E108" s="5"/>
      <c r="F108" s="5"/>
      <c r="G108" s="5"/>
      <c r="H108" s="5"/>
      <c r="I108" s="34"/>
      <c r="J108" s="3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spans="1:53" x14ac:dyDescent="0.25">
      <c r="A109" s="5"/>
      <c r="B109" s="5"/>
      <c r="C109" s="5"/>
      <c r="D109" s="5"/>
      <c r="E109" s="5"/>
      <c r="F109" s="5"/>
      <c r="G109" s="5"/>
      <c r="H109" s="5"/>
      <c r="I109" s="34"/>
      <c r="J109" s="3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spans="1:53" x14ac:dyDescent="0.25">
      <c r="A110" s="5"/>
      <c r="B110" s="5"/>
      <c r="C110" s="5"/>
      <c r="D110" s="5"/>
      <c r="E110" s="5"/>
      <c r="F110" s="5"/>
      <c r="G110" s="5"/>
      <c r="H110" s="5"/>
      <c r="I110" s="34"/>
      <c r="J110" s="3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spans="1:53" x14ac:dyDescent="0.25">
      <c r="A111" s="5"/>
      <c r="B111" s="5"/>
      <c r="C111" s="5"/>
      <c r="D111" s="5"/>
      <c r="E111" s="5"/>
      <c r="F111" s="5"/>
      <c r="G111" s="5"/>
      <c r="H111" s="5"/>
      <c r="I111" s="34"/>
      <c r="J111" s="3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x14ac:dyDescent="0.25">
      <c r="A112" s="5"/>
      <c r="B112" s="5"/>
      <c r="C112" s="5"/>
      <c r="D112" s="5"/>
      <c r="E112" s="5"/>
      <c r="F112" s="5"/>
      <c r="G112" s="5"/>
      <c r="H112" s="5"/>
      <c r="I112" s="34"/>
      <c r="J112" s="3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3" x14ac:dyDescent="0.25">
      <c r="A113" s="5"/>
      <c r="B113" s="5"/>
      <c r="C113" s="5"/>
      <c r="D113" s="5"/>
      <c r="E113" s="5"/>
      <c r="F113" s="5"/>
      <c r="G113" s="5"/>
      <c r="H113" s="5"/>
      <c r="I113" s="34"/>
      <c r="J113" s="3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spans="1:53" x14ac:dyDescent="0.25">
      <c r="A114" s="5"/>
      <c r="B114" s="5"/>
      <c r="C114" s="5"/>
      <c r="D114" s="5"/>
      <c r="E114" s="5"/>
      <c r="F114" s="5"/>
      <c r="G114" s="5"/>
      <c r="H114" s="5"/>
      <c r="I114" s="34"/>
      <c r="J114" s="3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spans="1:53" x14ac:dyDescent="0.25">
      <c r="A115" s="5"/>
      <c r="B115" s="5"/>
      <c r="C115" s="5"/>
      <c r="D115" s="5"/>
      <c r="E115" s="5"/>
      <c r="F115" s="5"/>
      <c r="G115" s="5"/>
      <c r="H115" s="5"/>
      <c r="I115" s="34"/>
      <c r="J115" s="3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</row>
    <row r="116" spans="1:53" x14ac:dyDescent="0.25">
      <c r="A116" s="5"/>
      <c r="B116" s="5"/>
      <c r="C116" s="5"/>
      <c r="D116" s="5"/>
      <c r="E116" s="5"/>
      <c r="F116" s="5"/>
      <c r="G116" s="5"/>
      <c r="H116" s="5"/>
      <c r="I116" s="34"/>
      <c r="J116" s="3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</row>
    <row r="117" spans="1:53" x14ac:dyDescent="0.25">
      <c r="A117" s="5"/>
      <c r="B117" s="5"/>
      <c r="C117" s="5"/>
      <c r="D117" s="5"/>
      <c r="E117" s="5"/>
      <c r="F117" s="5"/>
      <c r="G117" s="5"/>
      <c r="H117" s="5"/>
      <c r="I117" s="34"/>
      <c r="J117" s="3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</row>
    <row r="118" spans="1:53" x14ac:dyDescent="0.25">
      <c r="A118" s="5"/>
      <c r="B118" s="5"/>
      <c r="C118" s="5"/>
      <c r="D118" s="5"/>
      <c r="E118" s="5"/>
      <c r="F118" s="5"/>
      <c r="G118" s="5"/>
      <c r="H118" s="5"/>
      <c r="I118" s="34"/>
      <c r="J118" s="3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x14ac:dyDescent="0.25">
      <c r="A119" s="5"/>
      <c r="B119" s="5"/>
      <c r="C119" s="5"/>
      <c r="D119" s="5"/>
      <c r="E119" s="5"/>
      <c r="F119" s="5"/>
      <c r="G119" s="5"/>
      <c r="H119" s="5"/>
      <c r="I119" s="34"/>
      <c r="J119" s="3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x14ac:dyDescent="0.25">
      <c r="A120" s="5"/>
      <c r="B120" s="5"/>
      <c r="C120" s="5"/>
      <c r="D120" s="5"/>
      <c r="E120" s="5"/>
      <c r="F120" s="5"/>
      <c r="G120" s="5"/>
      <c r="H120" s="5"/>
      <c r="I120" s="34"/>
      <c r="J120" s="3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x14ac:dyDescent="0.25">
      <c r="A121" s="5"/>
      <c r="B121" s="5"/>
      <c r="C121" s="5"/>
      <c r="D121" s="5"/>
      <c r="E121" s="5"/>
      <c r="F121" s="5"/>
      <c r="G121" s="5"/>
      <c r="H121" s="5"/>
      <c r="I121" s="34"/>
      <c r="J121" s="3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x14ac:dyDescent="0.25">
      <c r="A122" s="5"/>
      <c r="B122" s="5"/>
      <c r="C122" s="5"/>
      <c r="D122" s="5"/>
      <c r="E122" s="5"/>
      <c r="F122" s="5"/>
      <c r="G122" s="5"/>
      <c r="H122" s="5"/>
      <c r="I122" s="34"/>
      <c r="J122" s="3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</row>
    <row r="123" spans="1:53" x14ac:dyDescent="0.25">
      <c r="A123" s="5"/>
      <c r="B123" s="5"/>
      <c r="C123" s="5"/>
      <c r="D123" s="5"/>
      <c r="E123" s="5"/>
      <c r="F123" s="5"/>
      <c r="G123" s="5"/>
      <c r="H123" s="5"/>
      <c r="I123" s="34"/>
      <c r="J123" s="3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1:53" x14ac:dyDescent="0.25">
      <c r="A124" s="5"/>
      <c r="B124" s="5"/>
      <c r="C124" s="5"/>
      <c r="D124" s="5"/>
      <c r="E124" s="5"/>
      <c r="F124" s="5"/>
      <c r="G124" s="5"/>
      <c r="H124" s="5"/>
      <c r="I124" s="34"/>
      <c r="J124" s="3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spans="1:53" x14ac:dyDescent="0.25">
      <c r="A125" s="5"/>
      <c r="B125" s="5"/>
      <c r="C125" s="5"/>
      <c r="D125" s="5"/>
      <c r="E125" s="5"/>
      <c r="F125" s="5"/>
      <c r="G125" s="5"/>
      <c r="H125" s="5"/>
      <c r="I125" s="34"/>
      <c r="J125" s="3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</row>
    <row r="126" spans="1:53" x14ac:dyDescent="0.25">
      <c r="A126" s="5"/>
      <c r="B126" s="5"/>
      <c r="C126" s="5"/>
      <c r="D126" s="5"/>
      <c r="E126" s="5"/>
      <c r="F126" s="5"/>
      <c r="G126" s="5"/>
      <c r="H126" s="5"/>
      <c r="I126" s="34"/>
      <c r="J126" s="3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spans="1:53" x14ac:dyDescent="0.25">
      <c r="A127" s="5"/>
      <c r="B127" s="5"/>
      <c r="C127" s="5"/>
      <c r="D127" s="5"/>
      <c r="E127" s="5"/>
      <c r="F127" s="5"/>
      <c r="G127" s="5"/>
      <c r="H127" s="5"/>
      <c r="I127" s="34"/>
      <c r="J127" s="3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spans="1:53" x14ac:dyDescent="0.25">
      <c r="A128" s="5"/>
      <c r="B128" s="5"/>
      <c r="C128" s="5"/>
      <c r="D128" s="5"/>
      <c r="E128" s="5"/>
      <c r="F128" s="5"/>
      <c r="G128" s="5"/>
      <c r="H128" s="5"/>
      <c r="I128" s="34"/>
      <c r="J128" s="3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spans="1:53" x14ac:dyDescent="0.25">
      <c r="A129" s="5"/>
      <c r="B129" s="5"/>
      <c r="C129" s="5"/>
      <c r="D129" s="5"/>
      <c r="E129" s="5"/>
      <c r="F129" s="5"/>
      <c r="G129" s="5"/>
      <c r="H129" s="5"/>
      <c r="I129" s="34"/>
      <c r="J129" s="3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spans="1:53" x14ac:dyDescent="0.25">
      <c r="A130" s="5"/>
      <c r="B130" s="5"/>
      <c r="C130" s="5"/>
      <c r="D130" s="5"/>
      <c r="E130" s="5"/>
      <c r="F130" s="5"/>
      <c r="G130" s="5"/>
      <c r="H130" s="5"/>
      <c r="I130" s="34"/>
      <c r="J130" s="3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spans="1:53" x14ac:dyDescent="0.25">
      <c r="A131" s="5"/>
      <c r="B131" s="5"/>
      <c r="C131" s="5"/>
      <c r="D131" s="5"/>
      <c r="E131" s="5"/>
      <c r="F131" s="5"/>
      <c r="G131" s="5"/>
      <c r="H131" s="5"/>
      <c r="I131" s="34"/>
      <c r="J131" s="3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spans="1:53" x14ac:dyDescent="0.25">
      <c r="A132" s="5"/>
      <c r="B132" s="5"/>
      <c r="C132" s="5"/>
      <c r="D132" s="5"/>
      <c r="E132" s="5"/>
      <c r="F132" s="5"/>
      <c r="G132" s="5"/>
      <c r="H132" s="5"/>
      <c r="I132" s="34"/>
      <c r="J132" s="3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spans="1:53" x14ac:dyDescent="0.25">
      <c r="A133" s="5"/>
      <c r="B133" s="5"/>
      <c r="C133" s="5"/>
      <c r="D133" s="5"/>
      <c r="E133" s="5"/>
      <c r="F133" s="5"/>
      <c r="G133" s="5"/>
      <c r="H133" s="5"/>
      <c r="I133" s="34"/>
      <c r="J133" s="3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</row>
    <row r="134" spans="1:53" x14ac:dyDescent="0.25">
      <c r="A134" s="5"/>
      <c r="B134" s="5"/>
      <c r="C134" s="5"/>
      <c r="D134" s="5"/>
      <c r="E134" s="5"/>
      <c r="F134" s="5"/>
      <c r="G134" s="5"/>
      <c r="H134" s="5"/>
      <c r="I134" s="34"/>
      <c r="J134" s="3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</row>
    <row r="135" spans="1:53" x14ac:dyDescent="0.25">
      <c r="A135" s="5"/>
      <c r="B135" s="5"/>
      <c r="C135" s="5"/>
      <c r="D135" s="5"/>
      <c r="E135" s="5"/>
      <c r="F135" s="5"/>
      <c r="G135" s="5"/>
      <c r="H135" s="5"/>
      <c r="I135" s="34"/>
      <c r="J135" s="3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</row>
    <row r="136" spans="1:53" x14ac:dyDescent="0.25">
      <c r="A136" s="5"/>
      <c r="B136" s="5"/>
      <c r="C136" s="5"/>
      <c r="D136" s="5"/>
      <c r="E136" s="5"/>
      <c r="F136" s="5"/>
      <c r="G136" s="5"/>
      <c r="H136" s="5"/>
      <c r="I136" s="34"/>
      <c r="J136" s="3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spans="1:53" x14ac:dyDescent="0.25">
      <c r="A137" s="5"/>
      <c r="B137" s="5"/>
      <c r="C137" s="5"/>
      <c r="D137" s="5"/>
      <c r="E137" s="5"/>
      <c r="F137" s="5"/>
      <c r="G137" s="5"/>
      <c r="H137" s="5"/>
      <c r="I137" s="34"/>
      <c r="J137" s="3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</row>
  </sheetData>
  <customSheetViews>
    <customSheetView guid="{D4080E32-F4BA-4C55-B135-954EC34A4A89}" scale="70" fitToPage="1" hiddenColumns="1" state="hidden">
      <pane xSplit="5" ySplit="1" topLeftCell="F2" activePane="bottomRight" state="frozen"/>
      <selection pane="bottomRight" activeCell="C16" sqref="C16"/>
      <pageMargins left="0.78740157499999996" right="0.5" top="0.59" bottom="0.5" header="0.43" footer="0.45"/>
      <pageSetup paperSize="9" scale="56" fitToHeight="2" orientation="portrait" r:id="rId1"/>
      <headerFooter alignWithMargins="0">
        <oddHeader>&amp;LAGVGA NRW Normalherstellungskosten</oddHeader>
      </headerFooter>
    </customSheetView>
  </customSheetViews>
  <mergeCells count="3">
    <mergeCell ref="G1:G2"/>
    <mergeCell ref="A23:F23"/>
    <mergeCell ref="A24:F24"/>
  </mergeCells>
  <pageMargins left="0.78740157499999996" right="0.5" top="0.59" bottom="0.5" header="0.43" footer="0.45"/>
  <pageSetup paperSize="9" scale="56" fitToHeight="2" orientation="portrait" r:id="rId2"/>
  <headerFooter alignWithMargins="0">
    <oddHeader>&amp;LAGVGA NRW Normalherstellungskosten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V601"/>
  <sheetViews>
    <sheetView workbookViewId="0">
      <selection activeCell="N2" sqref="N2"/>
    </sheetView>
  </sheetViews>
  <sheetFormatPr baseColWidth="10" defaultRowHeight="14.4" x14ac:dyDescent="0.3"/>
  <cols>
    <col min="1" max="1" width="31.33203125" bestFit="1" customWidth="1"/>
  </cols>
  <sheetData>
    <row r="1" spans="1:22" ht="15.6" x14ac:dyDescent="0.3">
      <c r="A1" s="51" t="s">
        <v>43</v>
      </c>
      <c r="B1" s="51" t="s">
        <v>29</v>
      </c>
      <c r="C1" s="51"/>
      <c r="D1" s="51"/>
      <c r="E1" s="51">
        <v>30</v>
      </c>
      <c r="F1" s="51" t="s">
        <v>124</v>
      </c>
      <c r="G1" s="51"/>
      <c r="H1" s="51">
        <v>1940</v>
      </c>
      <c r="I1" s="51" t="s">
        <v>127</v>
      </c>
      <c r="J1" s="51"/>
      <c r="K1" s="51">
        <v>2</v>
      </c>
      <c r="L1" s="51" t="s">
        <v>128</v>
      </c>
      <c r="M1" s="51"/>
      <c r="N1" t="s">
        <v>179</v>
      </c>
      <c r="O1" s="51" t="s">
        <v>137</v>
      </c>
      <c r="P1" s="51"/>
      <c r="Q1">
        <v>100</v>
      </c>
      <c r="R1" s="51" t="s">
        <v>140</v>
      </c>
      <c r="S1" s="51"/>
      <c r="T1">
        <v>140</v>
      </c>
      <c r="U1" s="51" t="s">
        <v>139</v>
      </c>
      <c r="V1" s="51"/>
    </row>
    <row r="2" spans="1:22" ht="15.6" x14ac:dyDescent="0.3">
      <c r="A2" s="51" t="s">
        <v>44</v>
      </c>
      <c r="B2" s="51"/>
      <c r="C2" s="51"/>
      <c r="D2" s="51"/>
      <c r="E2" s="51">
        <v>31</v>
      </c>
      <c r="F2" s="51" t="s">
        <v>125</v>
      </c>
      <c r="G2" s="51"/>
      <c r="H2" s="51">
        <v>1941</v>
      </c>
      <c r="I2" s="51"/>
      <c r="J2" s="51"/>
      <c r="K2" s="51">
        <v>3</v>
      </c>
      <c r="L2" s="51"/>
      <c r="M2" s="51"/>
      <c r="N2" t="s">
        <v>17</v>
      </c>
      <c r="O2" s="51"/>
      <c r="P2" s="51"/>
      <c r="Q2">
        <v>101</v>
      </c>
      <c r="R2" s="51" t="s">
        <v>154</v>
      </c>
      <c r="S2" s="51"/>
      <c r="T2">
        <v>145</v>
      </c>
      <c r="U2" s="51"/>
      <c r="V2" s="51"/>
    </row>
    <row r="3" spans="1:22" ht="15.6" x14ac:dyDescent="0.3">
      <c r="A3" s="51"/>
      <c r="B3" s="51"/>
      <c r="C3" s="51"/>
      <c r="D3" s="51"/>
      <c r="E3" s="51">
        <v>32</v>
      </c>
      <c r="F3" s="51"/>
      <c r="G3" s="51"/>
      <c r="H3" s="51">
        <v>1942</v>
      </c>
      <c r="I3" s="51"/>
      <c r="J3" s="51"/>
      <c r="K3" s="51">
        <v>4</v>
      </c>
      <c r="L3" s="51"/>
      <c r="M3" s="51"/>
      <c r="N3" t="s">
        <v>18</v>
      </c>
      <c r="O3" s="51"/>
      <c r="P3" s="51"/>
      <c r="Q3">
        <v>102</v>
      </c>
      <c r="R3" s="51"/>
      <c r="S3" s="51"/>
      <c r="T3">
        <v>150</v>
      </c>
      <c r="U3" s="51"/>
      <c r="V3" s="51"/>
    </row>
    <row r="4" spans="1:22" ht="15.6" x14ac:dyDescent="0.3">
      <c r="A4" s="51" t="s">
        <v>45</v>
      </c>
      <c r="B4" s="51"/>
      <c r="C4" s="51"/>
      <c r="D4" s="51"/>
      <c r="E4" s="51">
        <v>33</v>
      </c>
      <c r="F4" s="51"/>
      <c r="G4" s="51"/>
      <c r="H4" s="51">
        <v>1943</v>
      </c>
      <c r="I4" s="51"/>
      <c r="J4" s="51"/>
      <c r="K4" s="51">
        <v>5</v>
      </c>
      <c r="L4" s="51"/>
      <c r="M4" s="51"/>
      <c r="N4" t="s">
        <v>19</v>
      </c>
      <c r="O4" s="51"/>
      <c r="P4" s="51"/>
      <c r="Q4">
        <v>103</v>
      </c>
      <c r="R4" s="51"/>
      <c r="S4" s="51"/>
      <c r="T4">
        <v>155</v>
      </c>
      <c r="U4" s="51"/>
      <c r="V4" s="51"/>
    </row>
    <row r="5" spans="1:22" ht="15.6" x14ac:dyDescent="0.3">
      <c r="A5" s="51" t="s">
        <v>46</v>
      </c>
      <c r="B5" s="51" t="s">
        <v>30</v>
      </c>
      <c r="C5" s="51"/>
      <c r="D5" s="51"/>
      <c r="E5" s="51">
        <v>34</v>
      </c>
      <c r="F5" s="51"/>
      <c r="G5" s="51"/>
      <c r="H5" s="51">
        <v>1944</v>
      </c>
      <c r="I5" s="51"/>
      <c r="J5" s="51"/>
      <c r="K5" s="51">
        <v>6</v>
      </c>
      <c r="L5" s="51"/>
      <c r="M5" s="51"/>
      <c r="N5" t="s">
        <v>20</v>
      </c>
      <c r="O5" s="51"/>
      <c r="P5" s="51"/>
      <c r="Q5">
        <v>104</v>
      </c>
      <c r="R5" s="51"/>
      <c r="S5" s="51"/>
      <c r="T5">
        <v>160</v>
      </c>
      <c r="U5" s="51"/>
      <c r="V5" s="51"/>
    </row>
    <row r="6" spans="1:22" ht="15.6" x14ac:dyDescent="0.3">
      <c r="A6" s="51" t="s">
        <v>47</v>
      </c>
      <c r="B6" s="51"/>
      <c r="C6" s="51"/>
      <c r="D6" s="51"/>
      <c r="E6" s="51">
        <v>35</v>
      </c>
      <c r="F6" s="51"/>
      <c r="G6" s="51"/>
      <c r="H6" s="51">
        <v>1945</v>
      </c>
      <c r="I6" s="51"/>
      <c r="J6" s="51"/>
      <c r="K6" s="51">
        <v>7</v>
      </c>
      <c r="L6" s="51"/>
      <c r="M6" s="51"/>
      <c r="O6" s="51"/>
      <c r="P6" s="51"/>
      <c r="Q6">
        <v>105</v>
      </c>
      <c r="R6" s="51"/>
      <c r="S6" s="51"/>
      <c r="T6">
        <v>165</v>
      </c>
      <c r="U6" s="51"/>
      <c r="V6" s="51"/>
    </row>
    <row r="7" spans="1:22" ht="15.6" x14ac:dyDescent="0.3">
      <c r="A7" s="51" t="s">
        <v>48</v>
      </c>
      <c r="B7" s="51"/>
      <c r="C7" s="51"/>
      <c r="D7" s="51"/>
      <c r="E7" s="51">
        <v>36</v>
      </c>
      <c r="F7" s="51"/>
      <c r="G7" s="51"/>
      <c r="H7" s="51">
        <v>1946</v>
      </c>
      <c r="I7" s="51"/>
      <c r="J7" s="51"/>
      <c r="K7" s="51">
        <v>8</v>
      </c>
      <c r="L7" s="51"/>
      <c r="M7" s="51"/>
      <c r="O7" s="51"/>
      <c r="P7" s="51"/>
      <c r="Q7">
        <v>106</v>
      </c>
      <c r="R7" s="51"/>
      <c r="S7" s="51"/>
      <c r="T7">
        <v>170</v>
      </c>
      <c r="U7" s="51"/>
      <c r="V7" s="51"/>
    </row>
    <row r="8" spans="1:22" ht="15.6" x14ac:dyDescent="0.3">
      <c r="A8" s="51" t="s">
        <v>49</v>
      </c>
      <c r="B8" s="51"/>
      <c r="C8" s="51"/>
      <c r="D8" s="51"/>
      <c r="E8" s="51">
        <v>37</v>
      </c>
      <c r="F8" s="51"/>
      <c r="G8" s="51"/>
      <c r="H8" s="51">
        <v>1947</v>
      </c>
      <c r="I8" s="51"/>
      <c r="J8" s="51"/>
      <c r="K8" s="51">
        <v>9</v>
      </c>
      <c r="L8" s="51"/>
      <c r="M8" s="51"/>
      <c r="N8" s="51"/>
      <c r="O8" s="51"/>
      <c r="P8" s="51"/>
      <c r="Q8">
        <v>107</v>
      </c>
      <c r="R8" s="51"/>
      <c r="S8" s="51"/>
      <c r="T8">
        <v>175</v>
      </c>
      <c r="U8" s="51"/>
      <c r="V8" s="51"/>
    </row>
    <row r="9" spans="1:22" ht="15.6" x14ac:dyDescent="0.3">
      <c r="A9" s="51" t="s">
        <v>50</v>
      </c>
      <c r="B9" s="51"/>
      <c r="C9" s="51"/>
      <c r="D9" s="51"/>
      <c r="E9" s="51">
        <v>38</v>
      </c>
      <c r="F9" s="51"/>
      <c r="G9" s="51"/>
      <c r="H9" s="51">
        <v>1948</v>
      </c>
      <c r="I9" s="51"/>
      <c r="J9" s="51"/>
      <c r="K9" s="51">
        <v>10</v>
      </c>
      <c r="L9" s="51"/>
      <c r="M9" s="51"/>
      <c r="N9" s="51"/>
      <c r="O9" s="51"/>
      <c r="P9" s="51"/>
      <c r="Q9">
        <v>108</v>
      </c>
      <c r="R9" s="51"/>
      <c r="S9" s="51"/>
      <c r="T9">
        <v>180</v>
      </c>
      <c r="U9" s="51"/>
      <c r="V9" s="51"/>
    </row>
    <row r="10" spans="1:22" ht="15.6" x14ac:dyDescent="0.3">
      <c r="A10" s="51" t="s">
        <v>51</v>
      </c>
      <c r="B10" s="51"/>
      <c r="C10" s="51"/>
      <c r="D10" s="51"/>
      <c r="E10" s="51">
        <v>39</v>
      </c>
      <c r="F10" s="51"/>
      <c r="G10" s="51"/>
      <c r="H10" s="51">
        <v>1949</v>
      </c>
      <c r="I10" s="51"/>
      <c r="J10" s="51"/>
      <c r="K10" s="51">
        <v>11</v>
      </c>
      <c r="L10" s="51"/>
      <c r="M10" s="51"/>
      <c r="N10" s="51"/>
      <c r="O10" s="51"/>
      <c r="P10" s="51"/>
      <c r="Q10">
        <v>109</v>
      </c>
      <c r="R10" s="51"/>
      <c r="S10" s="51"/>
      <c r="T10">
        <v>185</v>
      </c>
      <c r="U10" s="51"/>
      <c r="V10" s="51"/>
    </row>
    <row r="11" spans="1:22" ht="15.6" x14ac:dyDescent="0.3">
      <c r="A11" s="51" t="s">
        <v>52</v>
      </c>
      <c r="B11" s="51"/>
      <c r="C11" s="51"/>
      <c r="D11" s="51"/>
      <c r="E11" s="51">
        <v>40</v>
      </c>
      <c r="F11" s="51"/>
      <c r="G11" s="51"/>
      <c r="H11" s="51">
        <v>1950</v>
      </c>
      <c r="I11" s="51"/>
      <c r="J11" s="51"/>
      <c r="K11" s="51">
        <v>12</v>
      </c>
      <c r="L11" s="51"/>
      <c r="M11" s="51"/>
      <c r="N11" s="51"/>
      <c r="O11" s="51"/>
      <c r="P11" s="51"/>
      <c r="Q11">
        <v>110</v>
      </c>
      <c r="R11" s="51"/>
      <c r="S11" s="51"/>
      <c r="T11">
        <v>190</v>
      </c>
      <c r="U11" s="51"/>
      <c r="V11" s="51"/>
    </row>
    <row r="12" spans="1:22" ht="15.6" x14ac:dyDescent="0.3">
      <c r="A12" s="51" t="s">
        <v>53</v>
      </c>
      <c r="B12" s="51"/>
      <c r="C12" s="51"/>
      <c r="D12" s="51"/>
      <c r="E12" s="51">
        <v>41</v>
      </c>
      <c r="F12" s="51"/>
      <c r="G12" s="51"/>
      <c r="H12" s="51">
        <v>1951</v>
      </c>
      <c r="I12" s="51"/>
      <c r="J12" s="51"/>
      <c r="K12" s="51">
        <v>13</v>
      </c>
      <c r="L12" s="51"/>
      <c r="M12" s="51"/>
      <c r="N12" s="51"/>
      <c r="O12" s="51"/>
      <c r="P12" s="51"/>
      <c r="Q12">
        <v>111</v>
      </c>
      <c r="R12" s="51"/>
      <c r="S12" s="51"/>
      <c r="T12">
        <v>195</v>
      </c>
      <c r="U12" s="51"/>
      <c r="V12" s="51"/>
    </row>
    <row r="13" spans="1:22" ht="15.6" x14ac:dyDescent="0.3">
      <c r="A13" s="51" t="s">
        <v>54</v>
      </c>
      <c r="B13" s="51"/>
      <c r="C13" s="51"/>
      <c r="D13" s="51"/>
      <c r="E13" s="51">
        <v>42</v>
      </c>
      <c r="F13" s="51"/>
      <c r="G13" s="51"/>
      <c r="H13" s="51">
        <v>1952</v>
      </c>
      <c r="I13" s="51"/>
      <c r="J13" s="51"/>
      <c r="K13" s="51">
        <v>14</v>
      </c>
      <c r="L13" s="51"/>
      <c r="M13" s="51"/>
      <c r="N13" s="51"/>
      <c r="O13" s="51"/>
      <c r="P13" s="51"/>
      <c r="Q13">
        <v>112</v>
      </c>
      <c r="R13" s="51"/>
      <c r="S13" s="51"/>
      <c r="T13">
        <v>200</v>
      </c>
      <c r="U13" s="51"/>
      <c r="V13" s="51"/>
    </row>
    <row r="14" spans="1:22" ht="15.6" x14ac:dyDescent="0.3">
      <c r="A14" s="51" t="s">
        <v>55</v>
      </c>
      <c r="B14" s="51"/>
      <c r="C14" s="51"/>
      <c r="D14" s="51"/>
      <c r="E14" s="51">
        <v>43</v>
      </c>
      <c r="F14" s="51"/>
      <c r="G14" s="51"/>
      <c r="H14" s="51">
        <v>1953</v>
      </c>
      <c r="I14" s="51"/>
      <c r="J14" s="51"/>
      <c r="K14" s="51">
        <v>15</v>
      </c>
      <c r="L14" s="51"/>
      <c r="M14" s="51"/>
      <c r="N14" s="51"/>
      <c r="O14" s="51"/>
      <c r="P14" s="51"/>
      <c r="Q14">
        <v>113</v>
      </c>
      <c r="R14" s="51"/>
      <c r="S14" s="51"/>
      <c r="T14">
        <v>205</v>
      </c>
      <c r="U14" s="51"/>
      <c r="V14" s="51"/>
    </row>
    <row r="15" spans="1:22" ht="15.6" x14ac:dyDescent="0.3">
      <c r="A15" s="51"/>
      <c r="B15" s="51"/>
      <c r="C15" s="51"/>
      <c r="D15" s="51"/>
      <c r="E15" s="51">
        <v>44</v>
      </c>
      <c r="F15" s="51"/>
      <c r="G15" s="51"/>
      <c r="H15" s="51">
        <v>1954</v>
      </c>
      <c r="I15" s="51"/>
      <c r="J15" s="51"/>
      <c r="K15" s="51">
        <v>16</v>
      </c>
      <c r="L15" s="51"/>
      <c r="M15" s="51"/>
      <c r="N15" s="51"/>
      <c r="O15" s="51"/>
      <c r="P15" s="51"/>
      <c r="Q15">
        <v>114</v>
      </c>
      <c r="R15" s="51"/>
      <c r="S15" s="51"/>
      <c r="T15">
        <v>210</v>
      </c>
      <c r="U15" s="51"/>
      <c r="V15" s="51"/>
    </row>
    <row r="16" spans="1:22" ht="15.6" x14ac:dyDescent="0.3">
      <c r="A16" s="51" t="s">
        <v>38</v>
      </c>
      <c r="B16" s="51" t="s">
        <v>123</v>
      </c>
      <c r="C16" s="51"/>
      <c r="D16" s="51"/>
      <c r="E16" s="51">
        <v>45</v>
      </c>
      <c r="F16" s="51"/>
      <c r="G16" s="51"/>
      <c r="H16" s="51">
        <v>1955</v>
      </c>
      <c r="I16" s="51"/>
      <c r="J16" s="51"/>
      <c r="K16" s="51">
        <v>17</v>
      </c>
      <c r="L16" s="51"/>
      <c r="M16" s="51"/>
      <c r="N16" s="51"/>
      <c r="O16" s="51"/>
      <c r="P16" s="51"/>
      <c r="Q16">
        <v>115</v>
      </c>
      <c r="R16" s="51"/>
      <c r="S16" s="51"/>
      <c r="T16">
        <v>215</v>
      </c>
      <c r="U16" s="51"/>
      <c r="V16" s="51"/>
    </row>
    <row r="17" spans="1:22" ht="15.6" x14ac:dyDescent="0.3">
      <c r="A17" s="51" t="s">
        <v>56</v>
      </c>
      <c r="B17" s="51"/>
      <c r="C17" s="51"/>
      <c r="D17" s="51"/>
      <c r="E17" s="51">
        <v>46</v>
      </c>
      <c r="F17" s="51"/>
      <c r="G17" s="51"/>
      <c r="H17" s="51">
        <v>1956</v>
      </c>
      <c r="I17" s="51"/>
      <c r="J17" s="51"/>
      <c r="K17" s="51">
        <v>18</v>
      </c>
      <c r="L17" s="51"/>
      <c r="M17" s="51"/>
      <c r="N17" s="51"/>
      <c r="O17" s="51"/>
      <c r="P17" s="51"/>
      <c r="Q17">
        <v>116</v>
      </c>
      <c r="R17" s="51"/>
      <c r="S17" s="51"/>
      <c r="T17">
        <v>220</v>
      </c>
      <c r="U17" s="51"/>
      <c r="V17" s="51"/>
    </row>
    <row r="18" spans="1:22" ht="15.6" x14ac:dyDescent="0.3">
      <c r="A18" s="51"/>
      <c r="B18" s="51"/>
      <c r="C18" s="51"/>
      <c r="D18" s="51"/>
      <c r="E18" s="51">
        <v>47</v>
      </c>
      <c r="F18" s="51"/>
      <c r="G18" s="51"/>
      <c r="H18" s="51">
        <v>1957</v>
      </c>
      <c r="I18" s="51"/>
      <c r="J18" s="51"/>
      <c r="K18" s="51">
        <v>19</v>
      </c>
      <c r="L18" s="51"/>
      <c r="M18" s="51"/>
      <c r="N18" s="51"/>
      <c r="O18" s="51"/>
      <c r="P18" s="51"/>
      <c r="Q18">
        <v>117</v>
      </c>
      <c r="R18" s="51"/>
      <c r="S18" s="51"/>
      <c r="T18">
        <v>225</v>
      </c>
      <c r="U18" s="51"/>
      <c r="V18" s="51"/>
    </row>
    <row r="19" spans="1:22" ht="15.6" x14ac:dyDescent="0.3">
      <c r="A19" s="51" t="s">
        <v>57</v>
      </c>
      <c r="B19" s="51" t="s">
        <v>34</v>
      </c>
      <c r="C19" s="51"/>
      <c r="D19" s="51"/>
      <c r="E19" s="51">
        <v>48</v>
      </c>
      <c r="F19" s="51"/>
      <c r="G19" s="51"/>
      <c r="H19" s="51">
        <v>1958</v>
      </c>
      <c r="I19" s="51"/>
      <c r="J19" s="51"/>
      <c r="K19" s="51">
        <v>20</v>
      </c>
      <c r="L19" s="51"/>
      <c r="M19" s="51"/>
      <c r="N19" s="51"/>
      <c r="O19" s="51"/>
      <c r="P19" s="51"/>
      <c r="Q19">
        <v>118</v>
      </c>
      <c r="R19" s="51"/>
      <c r="S19" s="51"/>
      <c r="T19">
        <v>230</v>
      </c>
      <c r="U19" s="51"/>
      <c r="V19" s="51"/>
    </row>
    <row r="20" spans="1:22" ht="15.6" x14ac:dyDescent="0.3">
      <c r="A20" s="51" t="s">
        <v>40</v>
      </c>
      <c r="B20" s="51"/>
      <c r="C20" s="51"/>
      <c r="D20" s="51"/>
      <c r="E20" s="51">
        <v>49</v>
      </c>
      <c r="F20" s="51"/>
      <c r="G20" s="51"/>
      <c r="H20" s="51">
        <v>1959</v>
      </c>
      <c r="I20" s="51"/>
      <c r="J20" s="51"/>
      <c r="K20" s="51">
        <v>21</v>
      </c>
      <c r="L20" s="51"/>
      <c r="M20" s="51"/>
      <c r="N20" s="51"/>
      <c r="O20" s="51"/>
      <c r="P20" s="51"/>
      <c r="Q20">
        <v>119</v>
      </c>
      <c r="R20" s="51"/>
      <c r="S20" s="51"/>
      <c r="T20">
        <v>235</v>
      </c>
      <c r="U20" s="51"/>
      <c r="V20" s="51"/>
    </row>
    <row r="21" spans="1:22" ht="15.6" x14ac:dyDescent="0.3">
      <c r="A21" s="51" t="s">
        <v>58</v>
      </c>
      <c r="B21" s="51"/>
      <c r="C21" s="51"/>
      <c r="D21" s="51"/>
      <c r="E21" s="51">
        <v>50</v>
      </c>
      <c r="F21" s="51"/>
      <c r="G21" s="51"/>
      <c r="H21" s="51">
        <v>1960</v>
      </c>
      <c r="I21" s="51"/>
      <c r="J21" s="51"/>
      <c r="K21" s="51">
        <v>22</v>
      </c>
      <c r="L21" s="51"/>
      <c r="M21" s="51"/>
      <c r="N21" s="51"/>
      <c r="O21" s="51"/>
      <c r="P21" s="51"/>
      <c r="Q21">
        <v>120</v>
      </c>
      <c r="R21" s="51"/>
      <c r="S21" s="51"/>
      <c r="T21">
        <v>240</v>
      </c>
      <c r="U21" s="51"/>
      <c r="V21" s="51"/>
    </row>
    <row r="22" spans="1:22" ht="15.6" x14ac:dyDescent="0.3">
      <c r="A22" s="51"/>
      <c r="B22" s="51"/>
      <c r="C22" s="51"/>
      <c r="D22" s="51"/>
      <c r="E22" s="51">
        <v>51</v>
      </c>
      <c r="F22" s="51"/>
      <c r="G22" s="51"/>
      <c r="H22" s="51">
        <v>1961</v>
      </c>
      <c r="I22" s="51"/>
      <c r="J22" s="51"/>
      <c r="K22" s="51">
        <v>23</v>
      </c>
      <c r="L22" s="51"/>
      <c r="M22" s="51"/>
      <c r="N22" s="51"/>
      <c r="O22" s="51"/>
      <c r="P22" s="51"/>
      <c r="Q22">
        <v>121</v>
      </c>
      <c r="R22" s="51"/>
      <c r="S22" s="51"/>
      <c r="T22">
        <v>245</v>
      </c>
      <c r="U22" s="51"/>
      <c r="V22" s="51"/>
    </row>
    <row r="23" spans="1:22" ht="15.6" x14ac:dyDescent="0.3">
      <c r="A23" s="51" t="s">
        <v>41</v>
      </c>
      <c r="B23" s="51" t="s">
        <v>138</v>
      </c>
      <c r="C23" s="51"/>
      <c r="D23" s="51"/>
      <c r="E23" s="51">
        <v>52</v>
      </c>
      <c r="F23" s="51"/>
      <c r="G23" s="51"/>
      <c r="H23" s="51">
        <v>1962</v>
      </c>
      <c r="I23" s="51"/>
      <c r="J23" s="51"/>
      <c r="K23" s="51">
        <v>24</v>
      </c>
      <c r="L23" s="51"/>
      <c r="M23" s="51"/>
      <c r="N23" s="51"/>
      <c r="O23" s="51"/>
      <c r="P23" s="51"/>
      <c r="Q23">
        <v>122</v>
      </c>
      <c r="R23" s="51"/>
      <c r="S23" s="51"/>
      <c r="T23">
        <v>250</v>
      </c>
      <c r="U23" s="51"/>
      <c r="V23" s="51"/>
    </row>
    <row r="24" spans="1:22" ht="15.6" x14ac:dyDescent="0.3">
      <c r="A24" s="51" t="s">
        <v>59</v>
      </c>
      <c r="B24" s="51"/>
      <c r="C24" s="51"/>
      <c r="D24" s="51"/>
      <c r="E24" s="51">
        <v>53</v>
      </c>
      <c r="F24" s="51"/>
      <c r="G24" s="51"/>
      <c r="H24" s="51">
        <v>1963</v>
      </c>
      <c r="I24" s="51"/>
      <c r="J24" s="51"/>
      <c r="K24" s="51">
        <v>25</v>
      </c>
      <c r="L24" s="51"/>
      <c r="M24" s="51"/>
      <c r="N24" s="51"/>
      <c r="O24" s="51"/>
      <c r="P24" s="51"/>
      <c r="Q24">
        <v>123</v>
      </c>
      <c r="R24" s="51"/>
      <c r="S24" s="51"/>
      <c r="T24">
        <v>260</v>
      </c>
      <c r="U24" s="51"/>
      <c r="V24" s="51"/>
    </row>
    <row r="25" spans="1:22" ht="15.6" x14ac:dyDescent="0.3">
      <c r="A25" s="51"/>
      <c r="B25" s="51"/>
      <c r="C25" s="51"/>
      <c r="D25" s="51"/>
      <c r="E25" s="51">
        <v>54</v>
      </c>
      <c r="F25" s="51"/>
      <c r="G25" s="51"/>
      <c r="H25" s="51">
        <v>1964</v>
      </c>
      <c r="I25" s="51"/>
      <c r="J25" s="51"/>
      <c r="K25" s="51">
        <v>26</v>
      </c>
      <c r="L25" s="51"/>
      <c r="M25" s="51"/>
      <c r="N25" s="51"/>
      <c r="O25" s="51"/>
      <c r="P25" s="51"/>
      <c r="Q25">
        <v>124</v>
      </c>
      <c r="R25" s="51"/>
      <c r="S25" s="51"/>
      <c r="T25">
        <v>270</v>
      </c>
      <c r="U25" s="51"/>
      <c r="V25" s="51"/>
    </row>
    <row r="26" spans="1:22" ht="15.6" x14ac:dyDescent="0.3">
      <c r="A26" s="51" t="s">
        <v>61</v>
      </c>
      <c r="B26" s="51" t="s">
        <v>35</v>
      </c>
      <c r="C26" s="51"/>
      <c r="D26" s="51"/>
      <c r="E26" s="51">
        <v>55</v>
      </c>
      <c r="F26" s="51"/>
      <c r="G26" s="51"/>
      <c r="H26" s="51">
        <v>1965</v>
      </c>
      <c r="I26" s="51"/>
      <c r="J26" s="51"/>
      <c r="K26" s="51">
        <v>27</v>
      </c>
      <c r="L26" s="51"/>
      <c r="M26" s="51"/>
      <c r="N26" s="51"/>
      <c r="O26" s="51"/>
      <c r="P26" s="51"/>
      <c r="Q26">
        <v>125</v>
      </c>
      <c r="R26" s="51"/>
      <c r="S26" s="51"/>
      <c r="T26">
        <v>280</v>
      </c>
      <c r="U26" s="51"/>
      <c r="V26" s="51"/>
    </row>
    <row r="27" spans="1:22" ht="15.6" x14ac:dyDescent="0.3">
      <c r="A27" s="51" t="s">
        <v>62</v>
      </c>
      <c r="B27" s="51"/>
      <c r="C27" s="51"/>
      <c r="D27" s="51"/>
      <c r="E27" s="51">
        <v>56</v>
      </c>
      <c r="F27" s="51"/>
      <c r="G27" s="51"/>
      <c r="H27" s="51">
        <v>1966</v>
      </c>
      <c r="I27" s="51"/>
      <c r="J27" s="51"/>
      <c r="K27" s="51">
        <v>28</v>
      </c>
      <c r="L27" s="51"/>
      <c r="M27" s="51"/>
      <c r="N27" s="51"/>
      <c r="O27" s="51"/>
      <c r="P27" s="51"/>
      <c r="Q27">
        <v>126</v>
      </c>
      <c r="R27" s="51"/>
      <c r="S27" s="51"/>
      <c r="T27">
        <v>290</v>
      </c>
      <c r="U27" s="51"/>
      <c r="V27" s="51"/>
    </row>
    <row r="28" spans="1:22" ht="15.6" x14ac:dyDescent="0.3">
      <c r="A28" s="51" t="s">
        <v>63</v>
      </c>
      <c r="B28" s="51"/>
      <c r="C28" s="51"/>
      <c r="D28" s="51"/>
      <c r="E28" s="51">
        <v>57</v>
      </c>
      <c r="F28" s="51"/>
      <c r="G28" s="51"/>
      <c r="H28" s="51">
        <v>1967</v>
      </c>
      <c r="I28" s="51"/>
      <c r="J28" s="51"/>
      <c r="K28" s="51">
        <v>29</v>
      </c>
      <c r="L28" s="51"/>
      <c r="M28" s="51"/>
      <c r="N28" s="51"/>
      <c r="O28" s="51"/>
      <c r="P28" s="51"/>
      <c r="Q28">
        <v>127</v>
      </c>
      <c r="R28" s="51"/>
      <c r="S28" s="51"/>
      <c r="T28">
        <v>300</v>
      </c>
      <c r="U28" s="51"/>
      <c r="V28" s="51"/>
    </row>
    <row r="29" spans="1:22" ht="15.6" x14ac:dyDescent="0.3">
      <c r="A29" s="51"/>
      <c r="B29" s="51"/>
      <c r="C29" s="51"/>
      <c r="D29" s="51"/>
      <c r="E29" s="51">
        <v>58</v>
      </c>
      <c r="F29" s="51"/>
      <c r="G29" s="51"/>
      <c r="H29" s="51">
        <v>1968</v>
      </c>
      <c r="I29" s="51"/>
      <c r="J29" s="51"/>
      <c r="K29" s="51">
        <v>30</v>
      </c>
      <c r="L29" s="51"/>
      <c r="M29" s="51"/>
      <c r="N29" s="51"/>
      <c r="O29" s="51"/>
      <c r="P29" s="51"/>
      <c r="Q29">
        <v>128</v>
      </c>
      <c r="R29" s="51"/>
      <c r="S29" s="51"/>
      <c r="T29">
        <v>310</v>
      </c>
      <c r="U29" s="51"/>
      <c r="V29" s="51"/>
    </row>
    <row r="30" spans="1:22" ht="15.6" x14ac:dyDescent="0.3">
      <c r="A30" s="51" t="s">
        <v>57</v>
      </c>
      <c r="B30" s="51" t="s">
        <v>36</v>
      </c>
      <c r="C30" s="51"/>
      <c r="D30" s="51"/>
      <c r="E30" s="51">
        <v>59</v>
      </c>
      <c r="F30" s="51"/>
      <c r="G30" s="51"/>
      <c r="H30" s="51">
        <v>1969</v>
      </c>
      <c r="I30" s="51"/>
      <c r="J30" s="51"/>
      <c r="K30" s="51">
        <v>31</v>
      </c>
      <c r="L30" s="51"/>
      <c r="M30" s="51"/>
      <c r="N30" s="51"/>
      <c r="O30" s="51"/>
      <c r="P30" s="51"/>
      <c r="Q30">
        <v>129</v>
      </c>
      <c r="R30" s="51"/>
      <c r="S30" s="51"/>
      <c r="T30">
        <v>320</v>
      </c>
      <c r="U30" s="51"/>
      <c r="V30" s="51"/>
    </row>
    <row r="31" spans="1:22" ht="15.6" x14ac:dyDescent="0.3">
      <c r="A31" s="51" t="s">
        <v>64</v>
      </c>
      <c r="B31" s="51"/>
      <c r="C31" s="51"/>
      <c r="D31" s="51"/>
      <c r="E31" s="51">
        <v>60</v>
      </c>
      <c r="F31" s="51"/>
      <c r="G31" s="51"/>
      <c r="H31" s="51">
        <v>1970</v>
      </c>
      <c r="I31" s="51"/>
      <c r="J31" s="51"/>
      <c r="K31" s="51">
        <v>32</v>
      </c>
      <c r="L31" s="51"/>
      <c r="M31" s="51"/>
      <c r="N31" s="51"/>
      <c r="O31" s="51"/>
      <c r="P31" s="51"/>
      <c r="Q31">
        <v>130</v>
      </c>
      <c r="R31" s="51"/>
      <c r="S31" s="51"/>
      <c r="T31">
        <v>330</v>
      </c>
      <c r="U31" s="51"/>
      <c r="V31" s="51"/>
    </row>
    <row r="32" spans="1:22" ht="15.6" x14ac:dyDescent="0.3">
      <c r="A32" s="51" t="s">
        <v>40</v>
      </c>
      <c r="B32" s="51"/>
      <c r="C32" s="51"/>
      <c r="D32" s="51"/>
      <c r="E32" s="51">
        <v>61</v>
      </c>
      <c r="F32" s="51"/>
      <c r="G32" s="51"/>
      <c r="H32" s="51">
        <v>1971</v>
      </c>
      <c r="I32" s="51"/>
      <c r="J32" s="51"/>
      <c r="K32" s="51">
        <v>33</v>
      </c>
      <c r="L32" s="51"/>
      <c r="M32" s="51"/>
      <c r="N32" s="51"/>
      <c r="O32" s="51"/>
      <c r="P32" s="51"/>
      <c r="Q32">
        <v>131</v>
      </c>
      <c r="R32" s="51"/>
      <c r="S32" s="51"/>
      <c r="T32">
        <v>340</v>
      </c>
      <c r="U32" s="51"/>
      <c r="V32" s="51"/>
    </row>
    <row r="33" spans="1:22" ht="15.6" x14ac:dyDescent="0.3">
      <c r="A33" s="51" t="s">
        <v>65</v>
      </c>
      <c r="B33" s="51"/>
      <c r="C33" s="51"/>
      <c r="D33" s="51"/>
      <c r="E33" s="51">
        <v>62</v>
      </c>
      <c r="F33" s="51"/>
      <c r="G33" s="51"/>
      <c r="H33" s="51">
        <v>1972</v>
      </c>
      <c r="I33" s="51"/>
      <c r="J33" s="51"/>
      <c r="K33" s="51">
        <v>34</v>
      </c>
      <c r="L33" s="51"/>
      <c r="M33" s="51"/>
      <c r="N33" s="51"/>
      <c r="O33" s="51"/>
      <c r="P33" s="51"/>
      <c r="Q33">
        <v>132</v>
      </c>
      <c r="R33" s="51"/>
      <c r="S33" s="51"/>
      <c r="T33">
        <v>350</v>
      </c>
      <c r="U33" s="51"/>
      <c r="V33" s="51"/>
    </row>
    <row r="34" spans="1:22" ht="15.6" x14ac:dyDescent="0.3">
      <c r="A34" s="51" t="s">
        <v>66</v>
      </c>
      <c r="B34" s="51"/>
      <c r="C34" s="51"/>
      <c r="D34" s="51"/>
      <c r="E34" s="51">
        <v>63</v>
      </c>
      <c r="F34" s="51"/>
      <c r="G34" s="51"/>
      <c r="H34" s="51">
        <v>1973</v>
      </c>
      <c r="I34" s="51"/>
      <c r="J34" s="51"/>
      <c r="K34" s="51">
        <v>35</v>
      </c>
      <c r="L34" s="51"/>
      <c r="M34" s="51"/>
      <c r="N34" s="51"/>
      <c r="O34" s="51"/>
      <c r="P34" s="51"/>
      <c r="Q34">
        <v>133</v>
      </c>
      <c r="R34" s="51"/>
      <c r="S34" s="51"/>
      <c r="T34">
        <v>360</v>
      </c>
      <c r="U34" s="51"/>
      <c r="V34" s="51"/>
    </row>
    <row r="35" spans="1:22" ht="15.6" x14ac:dyDescent="0.3">
      <c r="A35" s="51"/>
      <c r="B35" s="51"/>
      <c r="C35" s="51"/>
      <c r="D35" s="51"/>
      <c r="E35" s="51">
        <v>64</v>
      </c>
      <c r="F35" s="51"/>
      <c r="G35" s="51"/>
      <c r="H35" s="51">
        <v>1974</v>
      </c>
      <c r="I35" s="51"/>
      <c r="J35" s="51"/>
      <c r="K35" s="51"/>
      <c r="L35" s="51"/>
      <c r="M35" s="51"/>
      <c r="N35" s="51"/>
      <c r="O35" s="51"/>
      <c r="P35" s="51"/>
      <c r="Q35">
        <v>134</v>
      </c>
      <c r="R35" s="51"/>
      <c r="S35" s="51"/>
      <c r="T35">
        <v>370</v>
      </c>
      <c r="U35" s="51"/>
      <c r="V35" s="51"/>
    </row>
    <row r="36" spans="1:22" ht="15.6" x14ac:dyDescent="0.3">
      <c r="A36" s="51" t="s">
        <v>141</v>
      </c>
      <c r="B36" s="51" t="s">
        <v>142</v>
      </c>
      <c r="C36" s="51"/>
      <c r="D36" s="51"/>
      <c r="E36" s="51">
        <v>65</v>
      </c>
      <c r="F36" s="51"/>
      <c r="G36" s="51"/>
      <c r="H36" s="51">
        <v>1975</v>
      </c>
      <c r="I36" s="51"/>
      <c r="J36" s="51"/>
      <c r="K36" s="51"/>
      <c r="L36" s="51"/>
      <c r="M36" s="51"/>
      <c r="N36" s="51"/>
      <c r="O36" s="51"/>
      <c r="P36" s="51"/>
      <c r="Q36">
        <v>135</v>
      </c>
      <c r="R36" s="51"/>
      <c r="S36" s="51"/>
      <c r="T36">
        <v>380</v>
      </c>
      <c r="U36" s="51"/>
      <c r="V36" s="51"/>
    </row>
    <row r="37" spans="1:22" ht="15.6" x14ac:dyDescent="0.3">
      <c r="A37" s="51" t="s">
        <v>57</v>
      </c>
      <c r="C37" s="51"/>
      <c r="D37" s="51"/>
      <c r="E37" s="51">
        <v>66</v>
      </c>
      <c r="F37" s="51"/>
      <c r="G37" s="51"/>
      <c r="H37" s="51">
        <v>1976</v>
      </c>
      <c r="I37" s="51"/>
      <c r="J37" s="51"/>
      <c r="K37" s="51"/>
      <c r="L37" s="51"/>
      <c r="M37" s="51"/>
      <c r="N37" s="51"/>
      <c r="O37" s="51"/>
      <c r="P37" s="51"/>
      <c r="Q37">
        <v>136</v>
      </c>
      <c r="R37" s="51"/>
      <c r="S37" s="51"/>
      <c r="T37">
        <v>390</v>
      </c>
      <c r="U37" s="51"/>
      <c r="V37" s="51"/>
    </row>
    <row r="38" spans="1:22" ht="15.6" x14ac:dyDescent="0.3">
      <c r="A38" s="51" t="s">
        <v>64</v>
      </c>
      <c r="B38" s="51"/>
      <c r="C38" s="51"/>
      <c r="D38" s="51"/>
      <c r="E38" s="51">
        <v>67</v>
      </c>
      <c r="F38" s="51"/>
      <c r="G38" s="51"/>
      <c r="H38" s="51">
        <v>1977</v>
      </c>
      <c r="I38" s="51"/>
      <c r="J38" s="51"/>
      <c r="K38" s="51"/>
      <c r="L38" s="51"/>
      <c r="M38" s="51"/>
      <c r="N38" s="51"/>
      <c r="O38" s="51"/>
      <c r="P38" s="51"/>
      <c r="Q38">
        <v>137</v>
      </c>
      <c r="R38" s="51"/>
      <c r="S38" s="51"/>
      <c r="T38">
        <v>400</v>
      </c>
      <c r="U38" s="51"/>
      <c r="V38" s="51"/>
    </row>
    <row r="39" spans="1:22" ht="15.6" x14ac:dyDescent="0.3">
      <c r="A39" s="51" t="s">
        <v>40</v>
      </c>
      <c r="B39" s="51"/>
      <c r="C39" s="51"/>
      <c r="D39" s="51"/>
      <c r="E39" s="51">
        <v>68</v>
      </c>
      <c r="F39" s="51"/>
      <c r="G39" s="51"/>
      <c r="H39" s="51">
        <v>1978</v>
      </c>
      <c r="I39" s="51"/>
      <c r="J39" s="51"/>
      <c r="K39" s="51"/>
      <c r="L39" s="51"/>
      <c r="M39" s="51"/>
      <c r="N39" s="51"/>
      <c r="O39" s="51"/>
      <c r="P39" s="51"/>
      <c r="Q39">
        <v>138</v>
      </c>
      <c r="R39" s="51"/>
      <c r="S39" s="51"/>
      <c r="T39">
        <v>410</v>
      </c>
      <c r="U39" s="51"/>
      <c r="V39" s="51"/>
    </row>
    <row r="40" spans="1:22" ht="15.6" x14ac:dyDescent="0.3">
      <c r="A40" s="51" t="s">
        <v>65</v>
      </c>
      <c r="B40" s="51"/>
      <c r="C40" s="51"/>
      <c r="D40" s="51"/>
      <c r="E40" s="51">
        <v>69</v>
      </c>
      <c r="F40" s="51"/>
      <c r="G40" s="51"/>
      <c r="H40" s="51">
        <v>1979</v>
      </c>
      <c r="I40" s="51"/>
      <c r="J40" s="51"/>
      <c r="K40" s="51"/>
      <c r="L40" s="51"/>
      <c r="M40" s="51"/>
      <c r="N40" s="51"/>
      <c r="O40" s="51"/>
      <c r="P40" s="51"/>
      <c r="Q40">
        <v>139</v>
      </c>
      <c r="R40" s="51"/>
      <c r="S40" s="51"/>
      <c r="T40">
        <v>420</v>
      </c>
      <c r="U40" s="51"/>
      <c r="V40" s="51"/>
    </row>
    <row r="41" spans="1:22" ht="15.6" x14ac:dyDescent="0.3">
      <c r="A41" s="51" t="s">
        <v>66</v>
      </c>
      <c r="B41" s="51"/>
      <c r="C41" s="51"/>
      <c r="D41" s="51"/>
      <c r="E41" s="51">
        <v>70</v>
      </c>
      <c r="F41" s="51"/>
      <c r="G41" s="51"/>
      <c r="H41" s="51">
        <v>1980</v>
      </c>
      <c r="I41" s="51"/>
      <c r="J41" s="51"/>
      <c r="K41" s="51"/>
      <c r="L41" s="51"/>
      <c r="M41" s="51"/>
      <c r="N41" s="51"/>
      <c r="O41" s="51"/>
      <c r="P41" s="51"/>
      <c r="Q41">
        <v>140</v>
      </c>
      <c r="R41" s="51"/>
      <c r="S41" s="51"/>
      <c r="T41">
        <v>430</v>
      </c>
      <c r="U41" s="51"/>
      <c r="V41" s="51"/>
    </row>
    <row r="42" spans="1:22" ht="15.6" x14ac:dyDescent="0.3">
      <c r="A42" s="51"/>
      <c r="B42" s="51"/>
      <c r="C42" s="51"/>
      <c r="D42" s="51"/>
      <c r="E42" s="51">
        <v>71</v>
      </c>
      <c r="F42" s="51"/>
      <c r="G42" s="51"/>
      <c r="H42" s="51">
        <v>1981</v>
      </c>
      <c r="I42" s="51"/>
      <c r="J42" s="51"/>
      <c r="K42" s="51"/>
      <c r="L42" s="51"/>
      <c r="M42" s="51"/>
      <c r="N42" s="51"/>
      <c r="O42" s="51"/>
      <c r="P42" s="51"/>
      <c r="Q42">
        <v>141</v>
      </c>
      <c r="R42" s="51"/>
      <c r="S42" s="51"/>
      <c r="T42">
        <v>440</v>
      </c>
      <c r="U42" s="51"/>
      <c r="V42" s="51"/>
    </row>
    <row r="43" spans="1:22" ht="15.6" x14ac:dyDescent="0.3">
      <c r="A43" s="51" t="s">
        <v>41</v>
      </c>
      <c r="B43" s="51" t="s">
        <v>131</v>
      </c>
      <c r="C43" s="51"/>
      <c r="D43" s="51"/>
      <c r="E43" s="51">
        <v>72</v>
      </c>
      <c r="F43" s="51"/>
      <c r="G43" s="51"/>
      <c r="H43" s="51">
        <v>1982</v>
      </c>
      <c r="I43" s="51"/>
      <c r="J43" s="51"/>
      <c r="K43" s="51"/>
      <c r="L43" s="51"/>
      <c r="M43" s="51"/>
      <c r="N43" s="51"/>
      <c r="O43" s="51"/>
      <c r="P43" s="51"/>
      <c r="Q43">
        <v>142</v>
      </c>
      <c r="R43" s="51"/>
      <c r="S43" s="51"/>
      <c r="T43">
        <v>450</v>
      </c>
      <c r="U43" s="51"/>
      <c r="V43" s="51"/>
    </row>
    <row r="44" spans="1:22" ht="15.6" x14ac:dyDescent="0.3">
      <c r="A44" s="51" t="s">
        <v>59</v>
      </c>
      <c r="B44" s="51"/>
      <c r="C44" s="51"/>
      <c r="D44" s="51"/>
      <c r="E44" s="51">
        <v>73</v>
      </c>
      <c r="F44" s="51"/>
      <c r="G44" s="51"/>
      <c r="H44" s="51">
        <v>1983</v>
      </c>
      <c r="I44" s="51"/>
      <c r="J44" s="51"/>
      <c r="K44" s="51"/>
      <c r="L44" s="51"/>
      <c r="M44" s="51"/>
      <c r="N44" s="51"/>
      <c r="O44" s="51"/>
      <c r="P44" s="51"/>
      <c r="Q44">
        <v>143</v>
      </c>
      <c r="R44" s="51"/>
      <c r="S44" s="51"/>
      <c r="T44">
        <v>460</v>
      </c>
      <c r="U44" s="51"/>
      <c r="V44" s="51"/>
    </row>
    <row r="45" spans="1:22" ht="15.6" x14ac:dyDescent="0.3">
      <c r="A45" s="51" t="s">
        <v>151</v>
      </c>
      <c r="B45" s="51"/>
      <c r="C45" s="51"/>
      <c r="D45" s="51"/>
      <c r="E45" s="51">
        <v>74</v>
      </c>
      <c r="F45" s="51"/>
      <c r="G45" s="51"/>
      <c r="H45" s="51">
        <v>1984</v>
      </c>
      <c r="I45" s="51"/>
      <c r="J45" s="51"/>
      <c r="K45" s="51"/>
      <c r="L45" s="51"/>
      <c r="M45" s="51"/>
      <c r="N45" s="51"/>
      <c r="O45" s="51"/>
      <c r="P45" s="51"/>
      <c r="Q45">
        <v>144</v>
      </c>
      <c r="R45" s="51"/>
      <c r="S45" s="51"/>
      <c r="T45">
        <v>470</v>
      </c>
      <c r="U45" s="51"/>
      <c r="V45" s="51"/>
    </row>
    <row r="46" spans="1:22" ht="15.6" x14ac:dyDescent="0.3">
      <c r="A46" s="51"/>
      <c r="B46" s="51"/>
      <c r="C46" s="51"/>
      <c r="D46" s="51"/>
      <c r="E46" s="51">
        <v>75</v>
      </c>
      <c r="F46" s="51"/>
      <c r="G46" s="51"/>
      <c r="H46" s="51">
        <v>1985</v>
      </c>
      <c r="I46" s="51"/>
      <c r="J46" s="51"/>
      <c r="K46" s="51"/>
      <c r="L46" s="51"/>
      <c r="M46" s="51"/>
      <c r="N46" s="51"/>
      <c r="O46" s="51"/>
      <c r="P46" s="51"/>
      <c r="Q46">
        <v>145</v>
      </c>
      <c r="R46" s="51"/>
      <c r="S46" s="51"/>
      <c r="T46">
        <v>480</v>
      </c>
      <c r="U46" s="51"/>
      <c r="V46" s="51"/>
    </row>
    <row r="47" spans="1:22" ht="15.6" x14ac:dyDescent="0.3">
      <c r="A47" s="51"/>
      <c r="B47" s="51"/>
      <c r="C47" s="51"/>
      <c r="D47" s="51"/>
      <c r="E47" s="51">
        <v>76</v>
      </c>
      <c r="F47" s="51"/>
      <c r="G47" s="51"/>
      <c r="H47" s="51">
        <v>1986</v>
      </c>
      <c r="I47" s="51"/>
      <c r="J47" s="51"/>
      <c r="K47" s="51"/>
      <c r="L47" s="51"/>
      <c r="M47" s="51"/>
      <c r="N47" s="51"/>
      <c r="O47" s="51"/>
      <c r="P47" s="51"/>
      <c r="Q47">
        <v>146</v>
      </c>
      <c r="R47" s="51"/>
      <c r="S47" s="51"/>
      <c r="T47">
        <v>490</v>
      </c>
      <c r="U47" s="51"/>
      <c r="V47" s="51"/>
    </row>
    <row r="48" spans="1:22" ht="15.6" x14ac:dyDescent="0.3">
      <c r="A48" s="51" t="s">
        <v>175</v>
      </c>
      <c r="B48" s="51" t="s">
        <v>161</v>
      </c>
      <c r="C48" s="51"/>
      <c r="D48" s="51"/>
      <c r="E48" s="51">
        <v>77</v>
      </c>
      <c r="F48" s="51"/>
      <c r="G48" s="51"/>
      <c r="H48" s="51">
        <v>1987</v>
      </c>
      <c r="I48" s="51"/>
      <c r="J48" s="51"/>
      <c r="K48" s="51"/>
      <c r="L48" s="51"/>
      <c r="M48" s="51"/>
      <c r="N48" s="51"/>
      <c r="O48" s="51"/>
      <c r="P48" s="51"/>
      <c r="Q48">
        <v>147</v>
      </c>
      <c r="R48" s="51"/>
      <c r="S48" s="51"/>
      <c r="T48">
        <v>500</v>
      </c>
      <c r="U48" s="51"/>
      <c r="V48" s="51"/>
    </row>
    <row r="49" spans="1:22" ht="15.6" x14ac:dyDescent="0.3">
      <c r="A49" s="51" t="s">
        <v>57</v>
      </c>
      <c r="B49" s="51"/>
      <c r="C49" s="51"/>
      <c r="D49" s="51"/>
      <c r="E49" s="51">
        <v>78</v>
      </c>
      <c r="F49" s="51"/>
      <c r="G49" s="51"/>
      <c r="H49" s="51">
        <v>1988</v>
      </c>
      <c r="I49" s="51"/>
      <c r="J49" s="51"/>
      <c r="K49" s="51"/>
      <c r="L49" s="51"/>
      <c r="M49" s="51"/>
      <c r="N49" s="51"/>
      <c r="O49" s="51"/>
      <c r="P49" s="51"/>
      <c r="Q49">
        <v>148</v>
      </c>
      <c r="R49" s="51"/>
      <c r="S49" s="51"/>
      <c r="T49" s="51"/>
      <c r="U49" s="51"/>
      <c r="V49" s="51"/>
    </row>
    <row r="50" spans="1:22" ht="15.6" x14ac:dyDescent="0.3">
      <c r="A50" s="51" t="s">
        <v>40</v>
      </c>
      <c r="B50" s="51"/>
      <c r="C50" s="51"/>
      <c r="D50" s="51"/>
      <c r="E50" s="51">
        <v>79</v>
      </c>
      <c r="F50" s="51"/>
      <c r="G50" s="51"/>
      <c r="H50" s="51">
        <v>1989</v>
      </c>
      <c r="I50" s="51"/>
      <c r="J50" s="51"/>
      <c r="K50" s="51"/>
      <c r="L50" s="51"/>
      <c r="M50" s="51"/>
      <c r="N50" s="51"/>
      <c r="O50" s="51"/>
      <c r="P50" s="51"/>
      <c r="Q50">
        <v>149</v>
      </c>
      <c r="R50" s="51"/>
      <c r="S50" s="51"/>
      <c r="T50" s="51"/>
      <c r="U50" s="51"/>
      <c r="V50" s="51"/>
    </row>
    <row r="51" spans="1:22" ht="15.6" x14ac:dyDescent="0.3">
      <c r="A51" s="51" t="s">
        <v>66</v>
      </c>
      <c r="B51" s="51"/>
      <c r="C51" s="51"/>
      <c r="D51" s="51"/>
      <c r="E51" s="51">
        <v>80</v>
      </c>
      <c r="F51" s="51"/>
      <c r="G51" s="51"/>
      <c r="H51" s="51">
        <v>1990</v>
      </c>
      <c r="I51" s="51"/>
      <c r="J51" s="51"/>
      <c r="K51" s="51"/>
      <c r="L51" s="51"/>
      <c r="M51" s="51"/>
      <c r="N51" s="51"/>
      <c r="O51" s="51"/>
      <c r="P51" s="51"/>
      <c r="Q51">
        <v>150</v>
      </c>
      <c r="R51" s="51"/>
      <c r="S51" s="51"/>
      <c r="T51" s="51"/>
      <c r="U51" s="51"/>
      <c r="V51" s="51"/>
    </row>
    <row r="52" spans="1:22" ht="15.6" x14ac:dyDescent="0.3">
      <c r="A52" s="51" t="s">
        <v>176</v>
      </c>
      <c r="B52" s="51"/>
      <c r="C52" s="51"/>
      <c r="D52" s="51"/>
      <c r="E52" s="51">
        <v>81</v>
      </c>
      <c r="F52" s="51"/>
      <c r="G52" s="51"/>
      <c r="H52" s="51">
        <v>1991</v>
      </c>
      <c r="I52" s="51"/>
      <c r="J52" s="51"/>
      <c r="K52" s="51"/>
      <c r="L52" s="51"/>
      <c r="M52" s="51"/>
      <c r="N52" s="51"/>
      <c r="O52" s="51"/>
      <c r="P52" s="51"/>
      <c r="Q52">
        <v>151</v>
      </c>
      <c r="R52" s="51"/>
      <c r="S52" s="51"/>
      <c r="T52" s="51"/>
      <c r="U52" s="51"/>
      <c r="V52" s="51"/>
    </row>
    <row r="53" spans="1:22" ht="15.6" x14ac:dyDescent="0.3">
      <c r="A53" s="51"/>
      <c r="B53" s="51"/>
      <c r="C53" s="51"/>
      <c r="D53" s="51"/>
      <c r="E53" s="51">
        <v>82</v>
      </c>
      <c r="F53" s="51"/>
      <c r="G53" s="51"/>
      <c r="H53" s="51">
        <v>1992</v>
      </c>
      <c r="I53" s="51"/>
      <c r="J53" s="51"/>
      <c r="K53" s="51"/>
      <c r="L53" s="51"/>
      <c r="M53" s="51"/>
      <c r="N53" s="51"/>
      <c r="O53" s="51"/>
      <c r="P53" s="51"/>
      <c r="Q53">
        <v>152</v>
      </c>
      <c r="R53" s="51"/>
      <c r="S53" s="51"/>
      <c r="T53" s="51"/>
      <c r="U53" s="51"/>
      <c r="V53" s="51"/>
    </row>
    <row r="54" spans="1:22" ht="15.6" x14ac:dyDescent="0.3">
      <c r="A54" s="51"/>
      <c r="B54" s="51"/>
      <c r="C54" s="51"/>
      <c r="D54" s="51"/>
      <c r="E54" s="51">
        <v>83</v>
      </c>
      <c r="F54" s="51"/>
      <c r="G54" s="51"/>
      <c r="H54" s="51">
        <v>1993</v>
      </c>
      <c r="I54" s="51"/>
      <c r="J54" s="51"/>
      <c r="K54" s="51"/>
      <c r="L54" s="51"/>
      <c r="M54" s="51"/>
      <c r="N54" s="51"/>
      <c r="O54" s="51"/>
      <c r="P54" s="51"/>
      <c r="Q54">
        <v>153</v>
      </c>
      <c r="R54" s="51"/>
      <c r="S54" s="51"/>
      <c r="T54" s="51"/>
      <c r="U54" s="51"/>
      <c r="V54" s="51"/>
    </row>
    <row r="55" spans="1:22" ht="15.6" x14ac:dyDescent="0.3">
      <c r="A55" s="51"/>
      <c r="B55" s="51"/>
      <c r="C55" s="51"/>
      <c r="D55" s="51"/>
      <c r="E55" s="51">
        <v>84</v>
      </c>
      <c r="F55" s="51"/>
      <c r="G55" s="51"/>
      <c r="H55" s="51">
        <v>1994</v>
      </c>
      <c r="I55" s="51"/>
      <c r="J55" s="51"/>
      <c r="K55" s="51"/>
      <c r="L55" s="51"/>
      <c r="M55" s="51"/>
      <c r="N55" s="51"/>
      <c r="O55" s="51"/>
      <c r="P55" s="51"/>
      <c r="Q55">
        <v>154</v>
      </c>
      <c r="R55" s="51"/>
      <c r="S55" s="51"/>
      <c r="T55" s="51"/>
      <c r="U55" s="51"/>
      <c r="V55" s="51"/>
    </row>
    <row r="56" spans="1:22" ht="15.6" x14ac:dyDescent="0.3">
      <c r="A56" s="51"/>
      <c r="B56" s="51"/>
      <c r="C56" s="51"/>
      <c r="D56" s="51"/>
      <c r="E56" s="51">
        <v>85</v>
      </c>
      <c r="F56" s="51"/>
      <c r="G56" s="51"/>
      <c r="H56" s="51">
        <v>1995</v>
      </c>
      <c r="I56" s="51"/>
      <c r="J56" s="51"/>
      <c r="K56" s="51"/>
      <c r="L56" s="51"/>
      <c r="M56" s="51"/>
      <c r="N56" s="51"/>
      <c r="O56" s="51"/>
      <c r="P56" s="51"/>
      <c r="Q56">
        <v>155</v>
      </c>
      <c r="R56" s="51"/>
      <c r="S56" s="51"/>
      <c r="T56" s="51"/>
      <c r="U56" s="51"/>
      <c r="V56" s="51"/>
    </row>
    <row r="57" spans="1:22" ht="15.6" x14ac:dyDescent="0.3">
      <c r="A57" s="51"/>
      <c r="B57" s="51"/>
      <c r="C57" s="51"/>
      <c r="D57" s="51"/>
      <c r="E57" s="51">
        <v>86</v>
      </c>
      <c r="F57" s="51"/>
      <c r="G57" s="51"/>
      <c r="H57" s="51">
        <v>1996</v>
      </c>
      <c r="I57" s="51"/>
      <c r="J57" s="51"/>
      <c r="K57" s="51"/>
      <c r="L57" s="51"/>
      <c r="M57" s="51"/>
      <c r="N57" s="51"/>
      <c r="O57" s="51"/>
      <c r="P57" s="51"/>
      <c r="Q57">
        <v>156</v>
      </c>
      <c r="R57" s="51"/>
      <c r="S57" s="51"/>
      <c r="T57" s="51"/>
      <c r="U57" s="51"/>
      <c r="V57" s="51"/>
    </row>
    <row r="58" spans="1:22" ht="15.6" x14ac:dyDescent="0.3">
      <c r="A58" s="51"/>
      <c r="B58" s="51"/>
      <c r="C58" s="51"/>
      <c r="D58" s="51"/>
      <c r="E58" s="51">
        <v>87</v>
      </c>
      <c r="F58" s="51"/>
      <c r="G58" s="51"/>
      <c r="H58" s="51">
        <v>1997</v>
      </c>
      <c r="I58" s="51"/>
      <c r="J58" s="51"/>
      <c r="K58" s="51"/>
      <c r="L58" s="51"/>
      <c r="M58" s="51"/>
      <c r="N58" s="51"/>
      <c r="O58" s="51"/>
      <c r="P58" s="51"/>
      <c r="Q58">
        <v>157</v>
      </c>
      <c r="R58" s="51"/>
      <c r="S58" s="51"/>
      <c r="T58" s="51"/>
      <c r="U58" s="51"/>
      <c r="V58" s="51"/>
    </row>
    <row r="59" spans="1:22" ht="15.6" x14ac:dyDescent="0.3">
      <c r="A59" s="51"/>
      <c r="B59" s="51"/>
      <c r="C59" s="51"/>
      <c r="D59" s="51"/>
      <c r="E59" s="51">
        <v>88</v>
      </c>
      <c r="F59" s="51"/>
      <c r="G59" s="51"/>
      <c r="H59" s="51">
        <v>1998</v>
      </c>
      <c r="I59" s="51"/>
      <c r="J59" s="51"/>
      <c r="K59" s="51"/>
      <c r="L59" s="51"/>
      <c r="M59" s="51"/>
      <c r="N59" s="51"/>
      <c r="O59" s="51"/>
      <c r="P59" s="51"/>
      <c r="Q59">
        <v>158</v>
      </c>
      <c r="R59" s="51"/>
      <c r="S59" s="51"/>
      <c r="T59" s="51"/>
      <c r="U59" s="51"/>
      <c r="V59" s="51"/>
    </row>
    <row r="60" spans="1:22" ht="15.6" x14ac:dyDescent="0.3">
      <c r="A60" s="51"/>
      <c r="B60" s="51"/>
      <c r="C60" s="51"/>
      <c r="D60" s="51"/>
      <c r="E60" s="51">
        <v>89</v>
      </c>
      <c r="F60" s="51"/>
      <c r="G60" s="51"/>
      <c r="H60" s="51">
        <v>1999</v>
      </c>
      <c r="I60" s="51"/>
      <c r="J60" s="51"/>
      <c r="K60" s="51"/>
      <c r="L60" s="51"/>
      <c r="M60" s="51"/>
      <c r="N60" s="51"/>
      <c r="O60" s="51"/>
      <c r="P60" s="51"/>
      <c r="Q60">
        <v>159</v>
      </c>
      <c r="R60" s="51"/>
      <c r="S60" s="51"/>
      <c r="T60" s="51"/>
      <c r="U60" s="51"/>
      <c r="V60" s="51"/>
    </row>
    <row r="61" spans="1:22" ht="15.6" x14ac:dyDescent="0.3">
      <c r="A61" s="51"/>
      <c r="B61" s="51"/>
      <c r="C61" s="51"/>
      <c r="D61" s="51"/>
      <c r="E61" s="51">
        <v>90</v>
      </c>
      <c r="F61" s="51"/>
      <c r="G61" s="51"/>
      <c r="H61" s="51">
        <v>2000</v>
      </c>
      <c r="I61" s="51"/>
      <c r="J61" s="51"/>
      <c r="K61" s="51"/>
      <c r="L61" s="51"/>
      <c r="M61" s="51"/>
      <c r="N61" s="51"/>
      <c r="O61" s="51"/>
      <c r="P61" s="51"/>
      <c r="Q61">
        <v>160</v>
      </c>
      <c r="R61" s="51"/>
      <c r="S61" s="51"/>
      <c r="T61" s="51"/>
      <c r="U61" s="51"/>
      <c r="V61" s="51"/>
    </row>
    <row r="62" spans="1:22" ht="15.6" x14ac:dyDescent="0.3">
      <c r="A62" s="51"/>
      <c r="B62" s="51"/>
      <c r="C62" s="51"/>
      <c r="D62" s="51"/>
      <c r="E62" s="51">
        <v>91</v>
      </c>
      <c r="F62" s="51"/>
      <c r="G62" s="51"/>
      <c r="H62" s="51">
        <v>2001</v>
      </c>
      <c r="I62" s="51"/>
      <c r="J62" s="51"/>
      <c r="K62" s="51"/>
      <c r="L62" s="51"/>
      <c r="M62" s="51"/>
      <c r="N62" s="51"/>
      <c r="O62" s="51"/>
      <c r="P62" s="51"/>
      <c r="Q62">
        <v>161</v>
      </c>
      <c r="R62" s="51"/>
      <c r="S62" s="51"/>
      <c r="T62" s="51"/>
      <c r="U62" s="51"/>
      <c r="V62" s="51"/>
    </row>
    <row r="63" spans="1:22" ht="15.6" x14ac:dyDescent="0.3">
      <c r="A63" s="51"/>
      <c r="B63" s="51"/>
      <c r="C63" s="51"/>
      <c r="D63" s="51"/>
      <c r="E63" s="51">
        <v>92</v>
      </c>
      <c r="F63" s="51"/>
      <c r="G63" s="51"/>
      <c r="H63" s="51">
        <v>2002</v>
      </c>
      <c r="I63" s="51"/>
      <c r="J63" s="51"/>
      <c r="K63" s="51"/>
      <c r="L63" s="51"/>
      <c r="M63" s="51"/>
      <c r="N63" s="51"/>
      <c r="O63" s="51"/>
      <c r="P63" s="51"/>
      <c r="Q63">
        <v>162</v>
      </c>
      <c r="R63" s="51"/>
      <c r="S63" s="51"/>
      <c r="T63" s="51"/>
      <c r="U63" s="51"/>
      <c r="V63" s="51"/>
    </row>
    <row r="64" spans="1:22" ht="15.6" x14ac:dyDescent="0.3">
      <c r="A64" s="51"/>
      <c r="B64" s="51"/>
      <c r="C64" s="51"/>
      <c r="D64" s="51"/>
      <c r="E64" s="51">
        <v>93</v>
      </c>
      <c r="F64" s="51"/>
      <c r="G64" s="51"/>
      <c r="H64" s="51">
        <v>2003</v>
      </c>
      <c r="I64" s="51"/>
      <c r="J64" s="51"/>
      <c r="K64" s="51"/>
      <c r="L64" s="51"/>
      <c r="M64" s="51"/>
      <c r="N64" s="51"/>
      <c r="O64" s="51"/>
      <c r="P64" s="51"/>
      <c r="Q64">
        <v>163</v>
      </c>
      <c r="R64" s="51"/>
      <c r="S64" s="51"/>
      <c r="T64" s="51"/>
      <c r="U64" s="51"/>
      <c r="V64" s="51"/>
    </row>
    <row r="65" spans="1:22" ht="15.6" x14ac:dyDescent="0.3">
      <c r="A65" s="51"/>
      <c r="B65" s="51"/>
      <c r="C65" s="51"/>
      <c r="D65" s="51"/>
      <c r="E65" s="51">
        <v>94</v>
      </c>
      <c r="F65" s="51"/>
      <c r="G65" s="51"/>
      <c r="H65" s="51">
        <v>2004</v>
      </c>
      <c r="I65" s="51"/>
      <c r="J65" s="51"/>
      <c r="K65" s="51"/>
      <c r="L65" s="51"/>
      <c r="M65" s="51"/>
      <c r="N65" s="51"/>
      <c r="O65" s="51"/>
      <c r="P65" s="51"/>
      <c r="Q65">
        <v>164</v>
      </c>
      <c r="R65" s="51"/>
      <c r="S65" s="51"/>
      <c r="T65" s="51"/>
      <c r="U65" s="51"/>
      <c r="V65" s="51"/>
    </row>
    <row r="66" spans="1:22" ht="15.6" x14ac:dyDescent="0.3">
      <c r="A66" s="51"/>
      <c r="B66" s="51"/>
      <c r="C66" s="51"/>
      <c r="D66" s="51"/>
      <c r="E66" s="51">
        <v>95</v>
      </c>
      <c r="F66" s="51"/>
      <c r="G66" s="51"/>
      <c r="H66" s="51">
        <v>2005</v>
      </c>
      <c r="I66" s="51"/>
      <c r="J66" s="51"/>
      <c r="K66" s="51"/>
      <c r="L66" s="51"/>
      <c r="M66" s="51"/>
      <c r="N66" s="51"/>
      <c r="O66" s="51"/>
      <c r="P66" s="51"/>
      <c r="Q66">
        <v>165</v>
      </c>
      <c r="R66" s="51"/>
      <c r="S66" s="51"/>
      <c r="T66" s="51"/>
      <c r="U66" s="51"/>
      <c r="V66" s="51"/>
    </row>
    <row r="67" spans="1:22" ht="15.6" x14ac:dyDescent="0.3">
      <c r="A67" s="51"/>
      <c r="B67" s="51"/>
      <c r="C67" s="51"/>
      <c r="D67" s="51"/>
      <c r="E67" s="51">
        <v>96</v>
      </c>
      <c r="F67" s="51"/>
      <c r="G67" s="51"/>
      <c r="H67" s="51">
        <v>2006</v>
      </c>
      <c r="I67" s="51"/>
      <c r="J67" s="51"/>
      <c r="K67" s="51"/>
      <c r="L67" s="51"/>
      <c r="M67" s="51"/>
      <c r="N67" s="51"/>
      <c r="O67" s="51"/>
      <c r="P67" s="51"/>
      <c r="Q67">
        <v>166</v>
      </c>
      <c r="R67" s="51"/>
      <c r="S67" s="51"/>
      <c r="T67" s="51"/>
      <c r="U67" s="51"/>
      <c r="V67" s="51"/>
    </row>
    <row r="68" spans="1:22" ht="15.6" x14ac:dyDescent="0.3">
      <c r="A68" s="51"/>
      <c r="B68" s="51"/>
      <c r="C68" s="51"/>
      <c r="D68" s="51"/>
      <c r="E68" s="51">
        <v>97</v>
      </c>
      <c r="F68" s="51"/>
      <c r="G68" s="51"/>
      <c r="H68" s="51">
        <v>2007</v>
      </c>
      <c r="I68" s="51"/>
      <c r="J68" s="51"/>
      <c r="K68" s="51"/>
      <c r="L68" s="51"/>
      <c r="M68" s="51"/>
      <c r="N68" s="51"/>
      <c r="O68" s="51"/>
      <c r="P68" s="51"/>
      <c r="Q68">
        <v>167</v>
      </c>
      <c r="R68" s="51"/>
      <c r="S68" s="51"/>
      <c r="T68" s="51"/>
      <c r="U68" s="51"/>
      <c r="V68" s="51"/>
    </row>
    <row r="69" spans="1:22" ht="15.6" x14ac:dyDescent="0.3">
      <c r="A69" s="51"/>
      <c r="B69" s="51"/>
      <c r="C69" s="51"/>
      <c r="D69" s="51"/>
      <c r="E69" s="51">
        <v>98</v>
      </c>
      <c r="F69" s="51"/>
      <c r="G69" s="51"/>
      <c r="H69" s="51">
        <v>2008</v>
      </c>
      <c r="I69" s="51"/>
      <c r="J69" s="51"/>
      <c r="K69" s="51"/>
      <c r="L69" s="51"/>
      <c r="M69" s="51"/>
      <c r="N69" s="51"/>
      <c r="O69" s="51"/>
      <c r="P69" s="51"/>
      <c r="Q69">
        <v>168</v>
      </c>
      <c r="R69" s="51"/>
      <c r="S69" s="51"/>
      <c r="T69" s="51"/>
      <c r="U69" s="51"/>
      <c r="V69" s="51"/>
    </row>
    <row r="70" spans="1:22" ht="15.6" x14ac:dyDescent="0.3">
      <c r="A70" s="51"/>
      <c r="B70" s="51"/>
      <c r="C70" s="51"/>
      <c r="D70" s="51"/>
      <c r="E70" s="51">
        <v>99</v>
      </c>
      <c r="F70" s="51"/>
      <c r="G70" s="51"/>
      <c r="H70" s="51">
        <v>2009</v>
      </c>
      <c r="I70" s="51"/>
      <c r="J70" s="51"/>
      <c r="K70" s="51"/>
      <c r="L70" s="51"/>
      <c r="M70" s="51"/>
      <c r="N70" s="51"/>
      <c r="O70" s="51"/>
      <c r="P70" s="51"/>
      <c r="Q70">
        <v>169</v>
      </c>
      <c r="R70" s="51"/>
      <c r="S70" s="51"/>
      <c r="T70" s="51"/>
      <c r="U70" s="51"/>
      <c r="V70" s="51"/>
    </row>
    <row r="71" spans="1:22" ht="15.6" x14ac:dyDescent="0.3">
      <c r="A71" s="51"/>
      <c r="B71" s="51"/>
      <c r="C71" s="51"/>
      <c r="D71" s="51"/>
      <c r="E71" s="51">
        <v>100</v>
      </c>
      <c r="F71" s="51"/>
      <c r="G71" s="51"/>
      <c r="H71" s="51">
        <v>2010</v>
      </c>
      <c r="I71" s="51"/>
      <c r="J71" s="51"/>
      <c r="K71" s="51"/>
      <c r="L71" s="51"/>
      <c r="M71" s="51"/>
      <c r="N71" s="51"/>
      <c r="O71" s="51"/>
      <c r="P71" s="51"/>
      <c r="Q71">
        <v>170</v>
      </c>
      <c r="R71" s="51"/>
      <c r="S71" s="51"/>
      <c r="T71" s="51"/>
      <c r="U71" s="51"/>
      <c r="V71" s="51"/>
    </row>
    <row r="72" spans="1:22" ht="15.6" x14ac:dyDescent="0.3">
      <c r="A72" s="51"/>
      <c r="B72" s="51"/>
      <c r="C72" s="51"/>
      <c r="D72" s="51"/>
      <c r="E72" s="51">
        <v>101</v>
      </c>
      <c r="F72" s="51"/>
      <c r="G72" s="51"/>
      <c r="H72" s="51">
        <v>2011</v>
      </c>
      <c r="I72" s="51"/>
      <c r="J72" s="51"/>
      <c r="K72" s="51"/>
      <c r="L72" s="51"/>
      <c r="M72" s="51"/>
      <c r="N72" s="51"/>
      <c r="O72" s="51"/>
      <c r="P72" s="51"/>
      <c r="Q72">
        <v>171</v>
      </c>
      <c r="R72" s="51"/>
      <c r="S72" s="51"/>
      <c r="T72" s="51"/>
      <c r="U72" s="51"/>
      <c r="V72" s="51"/>
    </row>
    <row r="73" spans="1:22" ht="15.6" x14ac:dyDescent="0.3">
      <c r="A73" s="51"/>
      <c r="B73" s="51"/>
      <c r="C73" s="51"/>
      <c r="D73" s="51"/>
      <c r="E73" s="51">
        <v>102</v>
      </c>
      <c r="F73" s="51"/>
      <c r="G73" s="51"/>
      <c r="H73" s="51">
        <v>2012</v>
      </c>
      <c r="I73" s="51"/>
      <c r="J73" s="51"/>
      <c r="K73" s="51"/>
      <c r="L73" s="51"/>
      <c r="M73" s="51"/>
      <c r="N73" s="51"/>
      <c r="O73" s="51"/>
      <c r="P73" s="51"/>
      <c r="Q73">
        <v>172</v>
      </c>
      <c r="R73" s="51"/>
      <c r="S73" s="51"/>
      <c r="T73" s="51"/>
      <c r="U73" s="51"/>
      <c r="V73" s="51"/>
    </row>
    <row r="74" spans="1:22" ht="15.6" x14ac:dyDescent="0.3">
      <c r="A74" s="51"/>
      <c r="B74" s="51"/>
      <c r="C74" s="51"/>
      <c r="D74" s="51"/>
      <c r="E74" s="51">
        <v>103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>
        <v>173</v>
      </c>
      <c r="R74" s="51"/>
      <c r="S74" s="51"/>
      <c r="T74" s="51"/>
      <c r="U74" s="51"/>
      <c r="V74" s="51"/>
    </row>
    <row r="75" spans="1:22" ht="15.6" x14ac:dyDescent="0.3">
      <c r="A75" s="51"/>
      <c r="B75" s="51"/>
      <c r="C75" s="51"/>
      <c r="D75" s="51"/>
      <c r="E75" s="51">
        <v>104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>
        <v>174</v>
      </c>
      <c r="R75" s="51"/>
      <c r="S75" s="51"/>
      <c r="T75" s="51"/>
      <c r="U75" s="51"/>
      <c r="V75" s="51"/>
    </row>
    <row r="76" spans="1:22" ht="15.6" x14ac:dyDescent="0.3">
      <c r="A76" s="51"/>
      <c r="B76" s="51"/>
      <c r="C76" s="51"/>
      <c r="D76" s="51"/>
      <c r="E76" s="51">
        <v>105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>
        <v>175</v>
      </c>
      <c r="R76" s="51"/>
      <c r="S76" s="51"/>
      <c r="T76" s="51"/>
      <c r="U76" s="51"/>
      <c r="V76" s="51"/>
    </row>
    <row r="77" spans="1:22" ht="15.6" x14ac:dyDescent="0.3">
      <c r="A77" s="51"/>
      <c r="B77" s="51"/>
      <c r="C77" s="51"/>
      <c r="D77" s="51"/>
      <c r="E77" s="51">
        <v>106</v>
      </c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>
        <v>176</v>
      </c>
      <c r="R77" s="51"/>
      <c r="S77" s="51"/>
      <c r="T77" s="51"/>
      <c r="U77" s="51"/>
      <c r="V77" s="51"/>
    </row>
    <row r="78" spans="1:22" ht="15.6" x14ac:dyDescent="0.3">
      <c r="A78" s="51"/>
      <c r="B78" s="51"/>
      <c r="C78" s="51"/>
      <c r="D78" s="51"/>
      <c r="E78" s="51">
        <v>107</v>
      </c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>
        <v>177</v>
      </c>
      <c r="R78" s="51"/>
      <c r="S78" s="51"/>
      <c r="T78" s="51"/>
      <c r="U78" s="51"/>
      <c r="V78" s="51"/>
    </row>
    <row r="79" spans="1:22" ht="15.6" x14ac:dyDescent="0.3">
      <c r="A79" s="51"/>
      <c r="B79" s="51"/>
      <c r="C79" s="51"/>
      <c r="D79" s="51"/>
      <c r="E79" s="51">
        <v>108</v>
      </c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>
        <v>178</v>
      </c>
      <c r="R79" s="51"/>
      <c r="S79" s="51"/>
      <c r="T79" s="51"/>
      <c r="U79" s="51"/>
      <c r="V79" s="51"/>
    </row>
    <row r="80" spans="1:22" ht="15.6" x14ac:dyDescent="0.3">
      <c r="A80" s="51"/>
      <c r="B80" s="51"/>
      <c r="C80" s="51"/>
      <c r="D80" s="51"/>
      <c r="E80" s="51">
        <v>109</v>
      </c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>
        <v>179</v>
      </c>
      <c r="R80" s="51"/>
      <c r="S80" s="51"/>
      <c r="T80" s="51"/>
      <c r="U80" s="51"/>
      <c r="V80" s="51"/>
    </row>
    <row r="81" spans="1:22" ht="15.6" x14ac:dyDescent="0.3">
      <c r="A81" s="51"/>
      <c r="B81" s="51"/>
      <c r="C81" s="51"/>
      <c r="D81" s="51"/>
      <c r="E81" s="51">
        <v>110</v>
      </c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>
        <v>180</v>
      </c>
      <c r="R81" s="51"/>
      <c r="S81" s="51"/>
      <c r="T81" s="51"/>
      <c r="U81" s="51"/>
      <c r="V81" s="51"/>
    </row>
    <row r="82" spans="1:22" ht="15.6" x14ac:dyDescent="0.3">
      <c r="A82" s="51"/>
      <c r="B82" s="51"/>
      <c r="C82" s="51"/>
      <c r="D82" s="51"/>
      <c r="E82" s="51">
        <v>111</v>
      </c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>
        <v>181</v>
      </c>
      <c r="R82" s="51"/>
      <c r="S82" s="51"/>
      <c r="T82" s="51"/>
      <c r="U82" s="51"/>
      <c r="V82" s="51"/>
    </row>
    <row r="83" spans="1:22" ht="15.6" x14ac:dyDescent="0.3">
      <c r="A83" s="51"/>
      <c r="B83" s="51"/>
      <c r="C83" s="51"/>
      <c r="D83" s="51"/>
      <c r="E83" s="51">
        <v>112</v>
      </c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>
        <v>182</v>
      </c>
      <c r="R83" s="51"/>
      <c r="S83" s="51"/>
      <c r="T83" s="51"/>
      <c r="U83" s="51"/>
      <c r="V83" s="51"/>
    </row>
    <row r="84" spans="1:22" ht="15.6" x14ac:dyDescent="0.3">
      <c r="A84" s="51"/>
      <c r="B84" s="51"/>
      <c r="C84" s="51"/>
      <c r="D84" s="51"/>
      <c r="E84" s="51">
        <v>113</v>
      </c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>
        <v>183</v>
      </c>
      <c r="R84" s="51"/>
      <c r="S84" s="51"/>
      <c r="T84" s="51"/>
      <c r="U84" s="51"/>
      <c r="V84" s="51"/>
    </row>
    <row r="85" spans="1:22" ht="15.6" x14ac:dyDescent="0.3">
      <c r="A85" s="51"/>
      <c r="B85" s="51"/>
      <c r="C85" s="51"/>
      <c r="D85" s="51"/>
      <c r="E85" s="51">
        <v>114</v>
      </c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>
        <v>184</v>
      </c>
      <c r="R85" s="51"/>
      <c r="S85" s="51"/>
      <c r="T85" s="51"/>
      <c r="U85" s="51"/>
      <c r="V85" s="51"/>
    </row>
    <row r="86" spans="1:22" ht="15.6" x14ac:dyDescent="0.3">
      <c r="A86" s="51"/>
      <c r="B86" s="51"/>
      <c r="C86" s="51"/>
      <c r="D86" s="51"/>
      <c r="E86" s="51">
        <v>115</v>
      </c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>
        <v>185</v>
      </c>
      <c r="R86" s="51"/>
      <c r="S86" s="51"/>
      <c r="T86" s="51"/>
      <c r="U86" s="51"/>
      <c r="V86" s="51"/>
    </row>
    <row r="87" spans="1:22" ht="15.6" x14ac:dyDescent="0.3">
      <c r="A87" s="51"/>
      <c r="B87" s="51"/>
      <c r="C87" s="51"/>
      <c r="D87" s="51"/>
      <c r="E87" s="51">
        <v>116</v>
      </c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>
        <v>186</v>
      </c>
      <c r="R87" s="51"/>
      <c r="S87" s="51"/>
      <c r="T87" s="51"/>
      <c r="U87" s="51"/>
      <c r="V87" s="51"/>
    </row>
    <row r="88" spans="1:22" ht="15.6" x14ac:dyDescent="0.3">
      <c r="A88" s="51"/>
      <c r="B88" s="51"/>
      <c r="C88" s="51"/>
      <c r="D88" s="51"/>
      <c r="E88" s="51">
        <v>117</v>
      </c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>
        <v>187</v>
      </c>
      <c r="R88" s="51"/>
      <c r="S88" s="51"/>
      <c r="T88" s="51"/>
      <c r="U88" s="51"/>
      <c r="V88" s="51"/>
    </row>
    <row r="89" spans="1:22" ht="15.6" x14ac:dyDescent="0.3">
      <c r="A89" s="51"/>
      <c r="B89" s="51"/>
      <c r="C89" s="51"/>
      <c r="D89" s="51"/>
      <c r="E89" s="51">
        <v>118</v>
      </c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>
        <v>188</v>
      </c>
      <c r="R89" s="51"/>
      <c r="S89" s="51"/>
      <c r="T89" s="51"/>
      <c r="U89" s="51"/>
      <c r="V89" s="51"/>
    </row>
    <row r="90" spans="1:22" ht="15.6" x14ac:dyDescent="0.3">
      <c r="A90" s="51"/>
      <c r="B90" s="51"/>
      <c r="C90" s="51"/>
      <c r="D90" s="51"/>
      <c r="E90" s="51">
        <v>119</v>
      </c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>
        <v>189</v>
      </c>
      <c r="R90" s="51"/>
      <c r="S90" s="51"/>
      <c r="T90" s="51"/>
      <c r="U90" s="51"/>
      <c r="V90" s="51"/>
    </row>
    <row r="91" spans="1:22" ht="15.6" x14ac:dyDescent="0.3">
      <c r="A91" s="51"/>
      <c r="B91" s="51"/>
      <c r="C91" s="51"/>
      <c r="D91" s="51"/>
      <c r="E91" s="51">
        <v>120</v>
      </c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>
        <v>190</v>
      </c>
      <c r="R91" s="51"/>
      <c r="S91" s="51"/>
      <c r="T91" s="51"/>
      <c r="U91" s="51"/>
      <c r="V91" s="51"/>
    </row>
    <row r="92" spans="1:22" ht="15.6" x14ac:dyDescent="0.3">
      <c r="A92" s="51"/>
      <c r="B92" s="51"/>
      <c r="C92" s="51"/>
      <c r="D92" s="51"/>
      <c r="E92" s="51">
        <v>121</v>
      </c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>
        <v>191</v>
      </c>
      <c r="R92" s="51"/>
      <c r="S92" s="51"/>
      <c r="T92" s="51"/>
      <c r="U92" s="51"/>
      <c r="V92" s="51"/>
    </row>
    <row r="93" spans="1:22" ht="15.6" x14ac:dyDescent="0.3">
      <c r="A93" s="51"/>
      <c r="B93" s="51"/>
      <c r="C93" s="51"/>
      <c r="D93" s="51"/>
      <c r="E93" s="51">
        <v>122</v>
      </c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>
        <v>192</v>
      </c>
      <c r="R93" s="51"/>
      <c r="S93" s="51"/>
      <c r="T93" s="51"/>
      <c r="U93" s="51"/>
      <c r="V93" s="51"/>
    </row>
    <row r="94" spans="1:22" ht="15.6" x14ac:dyDescent="0.3">
      <c r="A94" s="51"/>
      <c r="B94" s="51"/>
      <c r="C94" s="51"/>
      <c r="D94" s="51"/>
      <c r="E94" s="51">
        <v>123</v>
      </c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>
        <v>193</v>
      </c>
      <c r="R94" s="51"/>
      <c r="S94" s="51"/>
      <c r="T94" s="51"/>
      <c r="U94" s="51"/>
      <c r="V94" s="51"/>
    </row>
    <row r="95" spans="1:22" ht="15.6" x14ac:dyDescent="0.3">
      <c r="A95" s="51"/>
      <c r="B95" s="51"/>
      <c r="C95" s="51"/>
      <c r="D95" s="51"/>
      <c r="E95" s="51">
        <v>124</v>
      </c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>
        <v>194</v>
      </c>
      <c r="R95" s="51"/>
      <c r="S95" s="51"/>
      <c r="T95" s="51"/>
      <c r="U95" s="51"/>
      <c r="V95" s="51"/>
    </row>
    <row r="96" spans="1:22" ht="15.6" x14ac:dyDescent="0.3">
      <c r="A96" s="51"/>
      <c r="B96" s="51"/>
      <c r="C96" s="51"/>
      <c r="D96" s="51"/>
      <c r="E96" s="51">
        <v>125</v>
      </c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>
        <v>195</v>
      </c>
      <c r="R96" s="51"/>
      <c r="S96" s="51"/>
      <c r="T96" s="51"/>
      <c r="U96" s="51"/>
      <c r="V96" s="51"/>
    </row>
    <row r="97" spans="1:22" ht="15.6" x14ac:dyDescent="0.3">
      <c r="A97" s="51"/>
      <c r="B97" s="51"/>
      <c r="C97" s="51"/>
      <c r="D97" s="51"/>
      <c r="E97" s="51">
        <v>126</v>
      </c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>
        <v>196</v>
      </c>
      <c r="R97" s="51"/>
      <c r="S97" s="51"/>
      <c r="T97" s="51"/>
      <c r="U97" s="51"/>
      <c r="V97" s="51"/>
    </row>
    <row r="98" spans="1:22" ht="15.6" x14ac:dyDescent="0.3">
      <c r="A98" s="51"/>
      <c r="B98" s="51"/>
      <c r="C98" s="51"/>
      <c r="D98" s="51"/>
      <c r="E98" s="51">
        <v>127</v>
      </c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>
        <v>197</v>
      </c>
      <c r="R98" s="51"/>
      <c r="S98" s="51"/>
      <c r="T98" s="51"/>
      <c r="U98" s="51"/>
      <c r="V98" s="51"/>
    </row>
    <row r="99" spans="1:22" ht="15.6" x14ac:dyDescent="0.3">
      <c r="A99" s="51"/>
      <c r="B99" s="51"/>
      <c r="C99" s="51"/>
      <c r="D99" s="51"/>
      <c r="E99" s="51">
        <v>128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>
        <v>198</v>
      </c>
      <c r="R99" s="51"/>
      <c r="S99" s="51"/>
      <c r="T99" s="51"/>
      <c r="U99" s="51"/>
      <c r="V99" s="51"/>
    </row>
    <row r="100" spans="1:22" ht="15.6" x14ac:dyDescent="0.3">
      <c r="A100" s="51"/>
      <c r="B100" s="51"/>
      <c r="C100" s="51"/>
      <c r="D100" s="51"/>
      <c r="E100" s="51">
        <v>129</v>
      </c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>
        <v>199</v>
      </c>
      <c r="R100" s="51"/>
      <c r="S100" s="51"/>
      <c r="T100" s="51"/>
      <c r="U100" s="51"/>
      <c r="V100" s="51"/>
    </row>
    <row r="101" spans="1:22" ht="15.6" x14ac:dyDescent="0.3">
      <c r="A101" s="51"/>
      <c r="B101" s="51"/>
      <c r="C101" s="51"/>
      <c r="D101" s="51"/>
      <c r="E101" s="51">
        <v>130</v>
      </c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>
        <v>200</v>
      </c>
      <c r="R101" s="51"/>
      <c r="S101" s="51"/>
      <c r="T101" s="51"/>
      <c r="U101" s="51"/>
      <c r="V101" s="51"/>
    </row>
    <row r="102" spans="1:22" ht="15.6" x14ac:dyDescent="0.3">
      <c r="A102" s="51"/>
      <c r="B102" s="51"/>
      <c r="C102" s="51"/>
      <c r="D102" s="51"/>
      <c r="E102" s="51">
        <v>131</v>
      </c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>
        <v>201</v>
      </c>
      <c r="R102" s="51"/>
      <c r="S102" s="51"/>
      <c r="T102" s="51"/>
      <c r="U102" s="51"/>
      <c r="V102" s="51"/>
    </row>
    <row r="103" spans="1:22" ht="15.6" x14ac:dyDescent="0.3">
      <c r="A103" s="51"/>
      <c r="B103" s="51"/>
      <c r="C103" s="51"/>
      <c r="D103" s="51"/>
      <c r="E103" s="51">
        <v>132</v>
      </c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>
        <v>202</v>
      </c>
      <c r="R103" s="51"/>
      <c r="S103" s="51"/>
      <c r="T103" s="51"/>
      <c r="U103" s="51"/>
      <c r="V103" s="51"/>
    </row>
    <row r="104" spans="1:22" ht="15.6" x14ac:dyDescent="0.3">
      <c r="A104" s="51"/>
      <c r="B104" s="51"/>
      <c r="C104" s="51"/>
      <c r="D104" s="51"/>
      <c r="E104" s="51">
        <v>133</v>
      </c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>
        <v>203</v>
      </c>
      <c r="R104" s="51"/>
      <c r="S104" s="51"/>
      <c r="T104" s="51"/>
      <c r="U104" s="51"/>
      <c r="V104" s="51"/>
    </row>
    <row r="105" spans="1:22" ht="15.6" x14ac:dyDescent="0.3">
      <c r="A105" s="51"/>
      <c r="B105" s="51"/>
      <c r="C105" s="51"/>
      <c r="D105" s="51"/>
      <c r="E105" s="51">
        <v>134</v>
      </c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>
        <v>204</v>
      </c>
      <c r="R105" s="51"/>
      <c r="S105" s="51"/>
      <c r="T105" s="51"/>
      <c r="U105" s="51"/>
      <c r="V105" s="51"/>
    </row>
    <row r="106" spans="1:22" ht="15.6" x14ac:dyDescent="0.3">
      <c r="A106" s="51"/>
      <c r="B106" s="51"/>
      <c r="C106" s="51"/>
      <c r="D106" s="51"/>
      <c r="E106" s="51">
        <v>135</v>
      </c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>
        <v>205</v>
      </c>
      <c r="R106" s="51"/>
      <c r="S106" s="51"/>
      <c r="T106" s="51"/>
      <c r="U106" s="51"/>
      <c r="V106" s="51"/>
    </row>
    <row r="107" spans="1:22" ht="15.6" x14ac:dyDescent="0.3">
      <c r="A107" s="51"/>
      <c r="B107" s="51"/>
      <c r="C107" s="51"/>
      <c r="D107" s="51"/>
      <c r="E107" s="51">
        <v>136</v>
      </c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>
        <v>206</v>
      </c>
      <c r="R107" s="51"/>
      <c r="S107" s="51"/>
      <c r="T107" s="51"/>
      <c r="U107" s="51"/>
      <c r="V107" s="51"/>
    </row>
    <row r="108" spans="1:22" ht="15.6" x14ac:dyDescent="0.3">
      <c r="A108" s="51"/>
      <c r="B108" s="51"/>
      <c r="C108" s="51"/>
      <c r="D108" s="51"/>
      <c r="E108" s="51">
        <v>137</v>
      </c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>
        <v>207</v>
      </c>
      <c r="R108" s="51"/>
      <c r="S108" s="51"/>
      <c r="T108" s="51"/>
      <c r="U108" s="51"/>
      <c r="V108" s="51"/>
    </row>
    <row r="109" spans="1:22" ht="15.6" x14ac:dyDescent="0.3">
      <c r="A109" s="51"/>
      <c r="B109" s="51"/>
      <c r="C109" s="51"/>
      <c r="D109" s="51"/>
      <c r="E109" s="51">
        <v>138</v>
      </c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>
        <v>208</v>
      </c>
      <c r="R109" s="51"/>
      <c r="S109" s="51"/>
      <c r="T109" s="51"/>
      <c r="U109" s="51"/>
      <c r="V109" s="51"/>
    </row>
    <row r="110" spans="1:22" ht="15.6" x14ac:dyDescent="0.3">
      <c r="A110" s="51"/>
      <c r="B110" s="51"/>
      <c r="C110" s="51"/>
      <c r="D110" s="51"/>
      <c r="E110" s="51">
        <v>139</v>
      </c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>
        <v>209</v>
      </c>
      <c r="R110" s="51"/>
      <c r="S110" s="51"/>
      <c r="T110" s="51"/>
      <c r="U110" s="51"/>
      <c r="V110" s="51"/>
    </row>
    <row r="111" spans="1:22" ht="15.6" x14ac:dyDescent="0.3">
      <c r="A111" s="51"/>
      <c r="B111" s="51"/>
      <c r="C111" s="51"/>
      <c r="D111" s="51"/>
      <c r="E111" s="51">
        <v>140</v>
      </c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>
        <v>210</v>
      </c>
      <c r="R111" s="51"/>
      <c r="S111" s="51"/>
      <c r="T111" s="51"/>
      <c r="U111" s="51"/>
      <c r="V111" s="51"/>
    </row>
    <row r="112" spans="1:22" ht="15.6" x14ac:dyDescent="0.3">
      <c r="A112" s="51"/>
      <c r="B112" s="51"/>
      <c r="C112" s="51"/>
      <c r="D112" s="51"/>
      <c r="E112" s="51">
        <v>141</v>
      </c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>
        <v>211</v>
      </c>
      <c r="R112" s="51"/>
      <c r="S112" s="51"/>
      <c r="T112" s="51"/>
      <c r="U112" s="51"/>
      <c r="V112" s="51"/>
    </row>
    <row r="113" spans="1:22" ht="15.6" x14ac:dyDescent="0.3">
      <c r="A113" s="51"/>
      <c r="B113" s="51"/>
      <c r="C113" s="51"/>
      <c r="D113" s="51"/>
      <c r="E113" s="51">
        <v>142</v>
      </c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>
        <v>212</v>
      </c>
      <c r="R113" s="51"/>
      <c r="S113" s="51"/>
      <c r="T113" s="51"/>
      <c r="U113" s="51"/>
      <c r="V113" s="51"/>
    </row>
    <row r="114" spans="1:22" ht="15.6" x14ac:dyDescent="0.3">
      <c r="A114" s="51"/>
      <c r="B114" s="51"/>
      <c r="C114" s="51"/>
      <c r="D114" s="51"/>
      <c r="E114" s="51">
        <v>143</v>
      </c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>
        <v>213</v>
      </c>
      <c r="R114" s="51"/>
      <c r="S114" s="51"/>
      <c r="T114" s="51"/>
      <c r="U114" s="51"/>
      <c r="V114" s="51"/>
    </row>
    <row r="115" spans="1:22" ht="15.6" x14ac:dyDescent="0.3">
      <c r="A115" s="51"/>
      <c r="B115" s="51"/>
      <c r="C115" s="51"/>
      <c r="D115" s="51"/>
      <c r="E115" s="51">
        <v>144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>
        <v>214</v>
      </c>
      <c r="R115" s="51"/>
      <c r="S115" s="51"/>
      <c r="T115" s="51"/>
      <c r="U115" s="51"/>
      <c r="V115" s="51"/>
    </row>
    <row r="116" spans="1:22" ht="15.6" x14ac:dyDescent="0.3">
      <c r="A116" s="51"/>
      <c r="B116" s="51"/>
      <c r="C116" s="51"/>
      <c r="D116" s="51"/>
      <c r="E116" s="51">
        <v>145</v>
      </c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>
        <v>215</v>
      </c>
      <c r="R116" s="51"/>
      <c r="S116" s="51"/>
      <c r="T116" s="51"/>
      <c r="U116" s="51"/>
      <c r="V116" s="51"/>
    </row>
    <row r="117" spans="1:22" ht="15.6" x14ac:dyDescent="0.3">
      <c r="A117" s="51"/>
      <c r="B117" s="51"/>
      <c r="C117" s="51"/>
      <c r="D117" s="51"/>
      <c r="E117" s="51">
        <v>146</v>
      </c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>
        <v>216</v>
      </c>
      <c r="R117" s="51"/>
      <c r="S117" s="51"/>
      <c r="T117" s="51"/>
      <c r="U117" s="51"/>
      <c r="V117" s="51"/>
    </row>
    <row r="118" spans="1:22" ht="15.6" x14ac:dyDescent="0.3">
      <c r="A118" s="51"/>
      <c r="B118" s="51"/>
      <c r="C118" s="51"/>
      <c r="D118" s="51"/>
      <c r="E118" s="51">
        <v>147</v>
      </c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>
        <v>217</v>
      </c>
      <c r="R118" s="51"/>
      <c r="S118" s="51"/>
      <c r="T118" s="51"/>
      <c r="U118" s="51"/>
      <c r="V118" s="51"/>
    </row>
    <row r="119" spans="1:22" ht="15.6" x14ac:dyDescent="0.3">
      <c r="A119" s="51"/>
      <c r="B119" s="51"/>
      <c r="C119" s="51"/>
      <c r="D119" s="51"/>
      <c r="E119" s="51">
        <v>148</v>
      </c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>
        <v>218</v>
      </c>
      <c r="R119" s="51"/>
      <c r="S119" s="51"/>
      <c r="T119" s="51"/>
      <c r="U119" s="51"/>
      <c r="V119" s="51"/>
    </row>
    <row r="120" spans="1:22" ht="15.6" x14ac:dyDescent="0.3">
      <c r="A120" s="51"/>
      <c r="B120" s="51"/>
      <c r="C120" s="51"/>
      <c r="D120" s="51"/>
      <c r="E120" s="51">
        <v>149</v>
      </c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>
        <v>219</v>
      </c>
      <c r="R120" s="51"/>
      <c r="S120" s="51"/>
      <c r="T120" s="51"/>
      <c r="U120" s="51"/>
      <c r="V120" s="51"/>
    </row>
    <row r="121" spans="1:22" ht="15.6" x14ac:dyDescent="0.3">
      <c r="A121" s="51"/>
      <c r="B121" s="51"/>
      <c r="C121" s="51"/>
      <c r="D121" s="51"/>
      <c r="E121" s="51">
        <v>150</v>
      </c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>
        <v>220</v>
      </c>
      <c r="R121" s="51"/>
      <c r="S121" s="51"/>
      <c r="T121" s="51"/>
      <c r="U121" s="51"/>
      <c r="V121" s="51"/>
    </row>
    <row r="122" spans="1:22" ht="15.6" x14ac:dyDescent="0.3">
      <c r="A122" s="51"/>
      <c r="B122" s="51"/>
      <c r="C122" s="51"/>
      <c r="D122" s="51"/>
      <c r="E122" s="51">
        <v>151</v>
      </c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>
        <v>221</v>
      </c>
      <c r="R122" s="51"/>
      <c r="S122" s="51"/>
      <c r="T122" s="51"/>
      <c r="U122" s="51"/>
      <c r="V122" s="51"/>
    </row>
    <row r="123" spans="1:22" ht="15.6" x14ac:dyDescent="0.3">
      <c r="A123" s="51"/>
      <c r="B123" s="51"/>
      <c r="C123" s="51"/>
      <c r="D123" s="51"/>
      <c r="E123" s="51">
        <v>152</v>
      </c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>
        <v>222</v>
      </c>
      <c r="R123" s="51"/>
      <c r="S123" s="51"/>
      <c r="T123" s="51"/>
      <c r="U123" s="51"/>
      <c r="V123" s="51"/>
    </row>
    <row r="124" spans="1:22" ht="15.6" x14ac:dyDescent="0.3">
      <c r="A124" s="51"/>
      <c r="B124" s="51"/>
      <c r="C124" s="51"/>
      <c r="D124" s="51"/>
      <c r="E124" s="51">
        <v>153</v>
      </c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>
        <v>223</v>
      </c>
      <c r="R124" s="51"/>
      <c r="S124" s="51"/>
      <c r="T124" s="51"/>
      <c r="U124" s="51"/>
      <c r="V124" s="51"/>
    </row>
    <row r="125" spans="1:22" ht="15.6" x14ac:dyDescent="0.3">
      <c r="A125" s="51"/>
      <c r="B125" s="51"/>
      <c r="C125" s="51"/>
      <c r="D125" s="51"/>
      <c r="E125" s="51">
        <v>154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>
        <v>224</v>
      </c>
      <c r="R125" s="51"/>
      <c r="S125" s="51"/>
      <c r="T125" s="51"/>
      <c r="U125" s="51"/>
      <c r="V125" s="51"/>
    </row>
    <row r="126" spans="1:22" ht="15.6" x14ac:dyDescent="0.3">
      <c r="A126" s="51"/>
      <c r="B126" s="51"/>
      <c r="C126" s="51"/>
      <c r="D126" s="51"/>
      <c r="E126" s="51">
        <v>155</v>
      </c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>
        <v>225</v>
      </c>
      <c r="R126" s="51"/>
      <c r="S126" s="51"/>
      <c r="T126" s="51"/>
      <c r="U126" s="51"/>
      <c r="V126" s="51"/>
    </row>
    <row r="127" spans="1:22" ht="15.6" x14ac:dyDescent="0.3">
      <c r="A127" s="51"/>
      <c r="B127" s="51"/>
      <c r="C127" s="51"/>
      <c r="D127" s="51"/>
      <c r="E127" s="51">
        <v>156</v>
      </c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>
        <v>226</v>
      </c>
      <c r="R127" s="51"/>
      <c r="S127" s="51"/>
      <c r="T127" s="51"/>
      <c r="U127" s="51"/>
      <c r="V127" s="51"/>
    </row>
    <row r="128" spans="1:22" ht="15.6" x14ac:dyDescent="0.3">
      <c r="A128" s="51"/>
      <c r="B128" s="51"/>
      <c r="C128" s="51"/>
      <c r="D128" s="51"/>
      <c r="E128" s="51">
        <v>157</v>
      </c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>
        <v>227</v>
      </c>
      <c r="R128" s="51"/>
      <c r="S128" s="51"/>
      <c r="T128" s="51"/>
      <c r="U128" s="51"/>
      <c r="V128" s="51"/>
    </row>
    <row r="129" spans="1:22" ht="15.6" x14ac:dyDescent="0.3">
      <c r="A129" s="51"/>
      <c r="B129" s="51"/>
      <c r="C129" s="51"/>
      <c r="D129" s="51"/>
      <c r="E129" s="51">
        <v>158</v>
      </c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>
        <v>228</v>
      </c>
      <c r="R129" s="51"/>
      <c r="S129" s="51"/>
      <c r="T129" s="51"/>
      <c r="U129" s="51"/>
      <c r="V129" s="51"/>
    </row>
    <row r="130" spans="1:22" ht="15.6" x14ac:dyDescent="0.3">
      <c r="A130" s="51"/>
      <c r="B130" s="51"/>
      <c r="C130" s="51"/>
      <c r="D130" s="51"/>
      <c r="E130" s="51">
        <v>159</v>
      </c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>
        <v>229</v>
      </c>
      <c r="R130" s="51"/>
      <c r="S130" s="51"/>
      <c r="T130" s="51"/>
      <c r="U130" s="51"/>
      <c r="V130" s="51"/>
    </row>
    <row r="131" spans="1:22" ht="15.6" x14ac:dyDescent="0.3">
      <c r="A131" s="51"/>
      <c r="B131" s="51"/>
      <c r="C131" s="51"/>
      <c r="D131" s="51"/>
      <c r="E131" s="51">
        <v>160</v>
      </c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>
        <v>230</v>
      </c>
      <c r="R131" s="51"/>
      <c r="S131" s="51"/>
      <c r="T131" s="51"/>
      <c r="U131" s="51"/>
      <c r="V131" s="51"/>
    </row>
    <row r="132" spans="1:22" ht="15.6" x14ac:dyDescent="0.3">
      <c r="A132" s="51"/>
      <c r="B132" s="51"/>
      <c r="C132" s="51"/>
      <c r="D132" s="51"/>
      <c r="E132" s="51">
        <v>161</v>
      </c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>
        <v>231</v>
      </c>
      <c r="R132" s="51"/>
      <c r="S132" s="51"/>
      <c r="T132" s="51"/>
      <c r="U132" s="51"/>
      <c r="V132" s="51"/>
    </row>
    <row r="133" spans="1:22" ht="15.6" x14ac:dyDescent="0.3">
      <c r="A133" s="51"/>
      <c r="B133" s="51"/>
      <c r="C133" s="51"/>
      <c r="D133" s="51"/>
      <c r="E133" s="51">
        <v>162</v>
      </c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>
        <v>232</v>
      </c>
      <c r="R133" s="51"/>
      <c r="S133" s="51"/>
      <c r="T133" s="51"/>
      <c r="U133" s="51"/>
      <c r="V133" s="51"/>
    </row>
    <row r="134" spans="1:22" ht="15.6" x14ac:dyDescent="0.3">
      <c r="A134" s="51"/>
      <c r="B134" s="51"/>
      <c r="C134" s="51"/>
      <c r="D134" s="51"/>
      <c r="E134" s="51">
        <v>163</v>
      </c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>
        <v>233</v>
      </c>
      <c r="R134" s="51"/>
      <c r="S134" s="51"/>
      <c r="T134" s="51"/>
      <c r="U134" s="51"/>
      <c r="V134" s="51"/>
    </row>
    <row r="135" spans="1:22" ht="15.6" x14ac:dyDescent="0.3">
      <c r="A135" s="51"/>
      <c r="B135" s="51"/>
      <c r="C135" s="51"/>
      <c r="D135" s="51"/>
      <c r="E135" s="51">
        <v>164</v>
      </c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>
        <v>234</v>
      </c>
      <c r="R135" s="51"/>
      <c r="S135" s="51"/>
      <c r="T135" s="51"/>
      <c r="U135" s="51"/>
      <c r="V135" s="51"/>
    </row>
    <row r="136" spans="1:22" ht="15.6" x14ac:dyDescent="0.3">
      <c r="A136" s="51"/>
      <c r="B136" s="51"/>
      <c r="C136" s="51"/>
      <c r="D136" s="51"/>
      <c r="E136" s="51">
        <v>165</v>
      </c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>
        <v>235</v>
      </c>
      <c r="R136" s="51"/>
      <c r="S136" s="51"/>
      <c r="T136" s="51"/>
      <c r="U136" s="51"/>
      <c r="V136" s="51"/>
    </row>
    <row r="137" spans="1:22" ht="15.6" x14ac:dyDescent="0.3">
      <c r="A137" s="51"/>
      <c r="B137" s="51"/>
      <c r="C137" s="51"/>
      <c r="D137" s="51"/>
      <c r="E137" s="51">
        <v>166</v>
      </c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>
        <v>236</v>
      </c>
      <c r="R137" s="51"/>
      <c r="S137" s="51"/>
      <c r="T137" s="51"/>
      <c r="U137" s="51"/>
      <c r="V137" s="51"/>
    </row>
    <row r="138" spans="1:22" ht="15.6" x14ac:dyDescent="0.3">
      <c r="A138" s="51"/>
      <c r="B138" s="51"/>
      <c r="C138" s="51"/>
      <c r="D138" s="51"/>
      <c r="E138" s="51">
        <v>167</v>
      </c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>
        <v>237</v>
      </c>
      <c r="R138" s="51"/>
      <c r="S138" s="51"/>
      <c r="T138" s="51"/>
      <c r="U138" s="51"/>
      <c r="V138" s="51"/>
    </row>
    <row r="139" spans="1:22" ht="15.6" x14ac:dyDescent="0.3">
      <c r="A139" s="51"/>
      <c r="B139" s="51"/>
      <c r="C139" s="51"/>
      <c r="D139" s="51"/>
      <c r="E139" s="51">
        <v>168</v>
      </c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>
        <v>238</v>
      </c>
      <c r="R139" s="51"/>
      <c r="S139" s="51"/>
      <c r="T139" s="51"/>
      <c r="U139" s="51"/>
      <c r="V139" s="51"/>
    </row>
    <row r="140" spans="1:22" ht="15.6" x14ac:dyDescent="0.3">
      <c r="A140" s="51"/>
      <c r="B140" s="51"/>
      <c r="C140" s="51"/>
      <c r="D140" s="51"/>
      <c r="E140" s="51">
        <v>169</v>
      </c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>
        <v>239</v>
      </c>
      <c r="R140" s="51"/>
      <c r="S140" s="51"/>
      <c r="T140" s="51"/>
      <c r="U140" s="51"/>
      <c r="V140" s="51"/>
    </row>
    <row r="141" spans="1:22" ht="15.6" x14ac:dyDescent="0.3">
      <c r="A141" s="51"/>
      <c r="B141" s="51"/>
      <c r="C141" s="51"/>
      <c r="D141" s="51"/>
      <c r="E141" s="51">
        <v>170</v>
      </c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>
        <v>240</v>
      </c>
      <c r="R141" s="51"/>
      <c r="S141" s="51"/>
      <c r="T141" s="51"/>
      <c r="U141" s="51"/>
      <c r="V141" s="51"/>
    </row>
    <row r="142" spans="1:22" ht="15.6" x14ac:dyDescent="0.3">
      <c r="A142" s="51"/>
      <c r="B142" s="51"/>
      <c r="C142" s="51"/>
      <c r="D142" s="51"/>
      <c r="E142" s="51">
        <v>171</v>
      </c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>
        <v>241</v>
      </c>
      <c r="R142" s="51"/>
      <c r="S142" s="51"/>
      <c r="T142" s="51"/>
      <c r="U142" s="51"/>
      <c r="V142" s="51"/>
    </row>
    <row r="143" spans="1:22" ht="15.6" x14ac:dyDescent="0.3">
      <c r="A143" s="51"/>
      <c r="B143" s="51"/>
      <c r="C143" s="51"/>
      <c r="D143" s="51"/>
      <c r="E143" s="51">
        <v>172</v>
      </c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>
        <v>242</v>
      </c>
      <c r="R143" s="51"/>
      <c r="S143" s="51"/>
      <c r="T143" s="51"/>
      <c r="U143" s="51"/>
      <c r="V143" s="51"/>
    </row>
    <row r="144" spans="1:22" ht="15.6" x14ac:dyDescent="0.3">
      <c r="A144" s="51"/>
      <c r="B144" s="51"/>
      <c r="C144" s="51"/>
      <c r="D144" s="51"/>
      <c r="E144" s="51">
        <v>173</v>
      </c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>
        <v>243</v>
      </c>
      <c r="R144" s="51"/>
      <c r="S144" s="51"/>
      <c r="T144" s="51"/>
      <c r="U144" s="51"/>
      <c r="V144" s="51"/>
    </row>
    <row r="145" spans="1:22" ht="15.6" x14ac:dyDescent="0.3">
      <c r="A145" s="51"/>
      <c r="B145" s="51"/>
      <c r="C145" s="51"/>
      <c r="D145" s="51"/>
      <c r="E145" s="51">
        <v>174</v>
      </c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>
        <v>244</v>
      </c>
      <c r="R145" s="51"/>
      <c r="S145" s="51"/>
      <c r="T145" s="51"/>
      <c r="U145" s="51"/>
      <c r="V145" s="51"/>
    </row>
    <row r="146" spans="1:22" ht="15.6" x14ac:dyDescent="0.3">
      <c r="A146" s="51"/>
      <c r="B146" s="51"/>
      <c r="C146" s="51"/>
      <c r="D146" s="51"/>
      <c r="E146" s="51">
        <v>175</v>
      </c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>
        <v>245</v>
      </c>
      <c r="R146" s="51"/>
      <c r="S146" s="51"/>
      <c r="T146" s="51"/>
      <c r="U146" s="51"/>
      <c r="V146" s="51"/>
    </row>
    <row r="147" spans="1:22" ht="15.6" x14ac:dyDescent="0.3">
      <c r="A147" s="51"/>
      <c r="B147" s="51"/>
      <c r="C147" s="51"/>
      <c r="D147" s="51"/>
      <c r="E147" s="51">
        <v>176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>
        <v>246</v>
      </c>
      <c r="R147" s="51"/>
      <c r="S147" s="51"/>
      <c r="T147" s="51"/>
      <c r="U147" s="51"/>
      <c r="V147" s="51"/>
    </row>
    <row r="148" spans="1:22" ht="15.6" x14ac:dyDescent="0.3">
      <c r="A148" s="51"/>
      <c r="B148" s="51"/>
      <c r="C148" s="51"/>
      <c r="D148" s="51"/>
      <c r="E148" s="51">
        <v>177</v>
      </c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>
        <v>247</v>
      </c>
      <c r="R148" s="51"/>
      <c r="S148" s="51"/>
      <c r="T148" s="51"/>
      <c r="U148" s="51"/>
      <c r="V148" s="51"/>
    </row>
    <row r="149" spans="1:22" ht="15.6" x14ac:dyDescent="0.3">
      <c r="A149" s="51"/>
      <c r="B149" s="51"/>
      <c r="C149" s="51"/>
      <c r="D149" s="51"/>
      <c r="E149" s="51">
        <v>178</v>
      </c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>
        <v>248</v>
      </c>
      <c r="R149" s="51"/>
      <c r="S149" s="51"/>
      <c r="T149" s="51"/>
      <c r="U149" s="51"/>
      <c r="V149" s="51"/>
    </row>
    <row r="150" spans="1:22" ht="15.6" x14ac:dyDescent="0.3">
      <c r="A150" s="51"/>
      <c r="B150" s="51"/>
      <c r="C150" s="51"/>
      <c r="D150" s="51"/>
      <c r="E150" s="51">
        <v>179</v>
      </c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>
        <v>249</v>
      </c>
      <c r="R150" s="51"/>
      <c r="S150" s="51"/>
      <c r="T150" s="51"/>
      <c r="U150" s="51"/>
      <c r="V150" s="51"/>
    </row>
    <row r="151" spans="1:22" ht="15.6" x14ac:dyDescent="0.3">
      <c r="A151" s="51"/>
      <c r="B151" s="51"/>
      <c r="C151" s="51"/>
      <c r="D151" s="51"/>
      <c r="E151" s="51">
        <v>180</v>
      </c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>
        <v>250</v>
      </c>
      <c r="R151" s="51"/>
      <c r="S151" s="51"/>
      <c r="T151" s="51"/>
      <c r="U151" s="51"/>
      <c r="V151" s="51"/>
    </row>
    <row r="152" spans="1:22" ht="15.6" x14ac:dyDescent="0.3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>
        <v>251</v>
      </c>
      <c r="R152" s="51"/>
      <c r="S152" s="51"/>
      <c r="T152" s="51"/>
      <c r="U152" s="51"/>
      <c r="V152" s="51"/>
    </row>
    <row r="153" spans="1:22" ht="15.6" x14ac:dyDescent="0.3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>
        <v>252</v>
      </c>
      <c r="R153" s="51"/>
      <c r="S153" s="51"/>
      <c r="T153" s="51"/>
      <c r="U153" s="51"/>
      <c r="V153" s="51"/>
    </row>
    <row r="154" spans="1:22" ht="15.6" x14ac:dyDescent="0.3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>
        <v>253</v>
      </c>
      <c r="R154" s="51"/>
      <c r="S154" s="51"/>
      <c r="T154" s="51"/>
      <c r="U154" s="51"/>
      <c r="V154" s="51"/>
    </row>
    <row r="155" spans="1:22" ht="15.6" x14ac:dyDescent="0.3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>
        <v>254</v>
      </c>
      <c r="R155" s="51"/>
      <c r="S155" s="51"/>
      <c r="T155" s="51"/>
      <c r="U155" s="51"/>
      <c r="V155" s="51"/>
    </row>
    <row r="156" spans="1:22" ht="15.6" x14ac:dyDescent="0.3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>
        <v>255</v>
      </c>
      <c r="R156" s="51"/>
      <c r="S156" s="51"/>
      <c r="T156" s="51"/>
      <c r="U156" s="51"/>
      <c r="V156" s="51"/>
    </row>
    <row r="157" spans="1:22" ht="15.6" x14ac:dyDescent="0.3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>
        <v>256</v>
      </c>
      <c r="R157" s="51"/>
      <c r="S157" s="51"/>
      <c r="T157" s="51"/>
      <c r="U157" s="51"/>
      <c r="V157" s="51"/>
    </row>
    <row r="158" spans="1:22" ht="15.6" x14ac:dyDescent="0.3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>
        <v>257</v>
      </c>
      <c r="R158" s="51"/>
      <c r="S158" s="51"/>
      <c r="T158" s="51"/>
      <c r="U158" s="51"/>
      <c r="V158" s="51"/>
    </row>
    <row r="159" spans="1:22" ht="15.6" x14ac:dyDescent="0.3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>
        <v>258</v>
      </c>
      <c r="R159" s="51"/>
      <c r="S159" s="51"/>
      <c r="T159" s="51"/>
      <c r="U159" s="51"/>
      <c r="V159" s="51"/>
    </row>
    <row r="160" spans="1:22" ht="15.6" x14ac:dyDescent="0.3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>
        <v>259</v>
      </c>
      <c r="R160" s="51"/>
      <c r="S160" s="51"/>
      <c r="T160" s="51"/>
      <c r="U160" s="51"/>
      <c r="V160" s="51"/>
    </row>
    <row r="161" spans="1:22" ht="15.6" x14ac:dyDescent="0.3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>
        <v>260</v>
      </c>
      <c r="R161" s="51"/>
      <c r="S161" s="51"/>
      <c r="T161" s="51"/>
      <c r="U161" s="51"/>
      <c r="V161" s="51"/>
    </row>
    <row r="162" spans="1:22" ht="15.6" x14ac:dyDescent="0.3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>
        <v>261</v>
      </c>
      <c r="R162" s="51"/>
      <c r="S162" s="51"/>
      <c r="T162" s="51"/>
      <c r="U162" s="51"/>
      <c r="V162" s="51"/>
    </row>
    <row r="163" spans="1:22" ht="15.6" x14ac:dyDescent="0.3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>
        <v>262</v>
      </c>
      <c r="R163" s="51"/>
      <c r="S163" s="51"/>
      <c r="T163" s="51"/>
      <c r="U163" s="51"/>
      <c r="V163" s="51"/>
    </row>
    <row r="164" spans="1:22" ht="15.6" x14ac:dyDescent="0.3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>
        <v>263</v>
      </c>
      <c r="R164" s="51"/>
      <c r="S164" s="51"/>
      <c r="T164" s="51"/>
      <c r="U164" s="51"/>
      <c r="V164" s="51"/>
    </row>
    <row r="165" spans="1:22" ht="15.6" x14ac:dyDescent="0.3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>
        <v>264</v>
      </c>
      <c r="R165" s="51"/>
      <c r="S165" s="51"/>
      <c r="T165" s="51"/>
      <c r="U165" s="51"/>
      <c r="V165" s="51"/>
    </row>
    <row r="166" spans="1:22" ht="15.6" x14ac:dyDescent="0.3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>
        <v>265</v>
      </c>
      <c r="R166" s="51"/>
      <c r="S166" s="51"/>
      <c r="T166" s="51"/>
      <c r="U166" s="51"/>
      <c r="V166" s="51"/>
    </row>
    <row r="167" spans="1:22" ht="15.6" x14ac:dyDescent="0.3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>
        <v>266</v>
      </c>
      <c r="R167" s="51"/>
      <c r="S167" s="51"/>
      <c r="T167" s="51"/>
      <c r="U167" s="51"/>
      <c r="V167" s="51"/>
    </row>
    <row r="168" spans="1:22" ht="15.6" x14ac:dyDescent="0.3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>
        <v>267</v>
      </c>
      <c r="R168" s="51"/>
      <c r="S168" s="51"/>
      <c r="T168" s="51"/>
      <c r="U168" s="51"/>
      <c r="V168" s="51"/>
    </row>
    <row r="169" spans="1:22" ht="15.6" x14ac:dyDescent="0.3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>
        <v>268</v>
      </c>
      <c r="R169" s="51"/>
      <c r="S169" s="51"/>
      <c r="T169" s="51"/>
      <c r="U169" s="51"/>
      <c r="V169" s="51"/>
    </row>
    <row r="170" spans="1:22" ht="15.6" x14ac:dyDescent="0.3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>
        <v>269</v>
      </c>
      <c r="R170" s="51"/>
      <c r="S170" s="51"/>
      <c r="T170" s="51"/>
      <c r="U170" s="51"/>
      <c r="V170" s="51"/>
    </row>
    <row r="171" spans="1:22" ht="15.6" x14ac:dyDescent="0.3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>
        <v>270</v>
      </c>
      <c r="R171" s="51"/>
      <c r="S171" s="51"/>
      <c r="T171" s="51"/>
      <c r="U171" s="51"/>
      <c r="V171" s="51"/>
    </row>
    <row r="172" spans="1:22" ht="15.6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>
        <v>271</v>
      </c>
      <c r="R172" s="51"/>
      <c r="S172" s="51"/>
      <c r="T172" s="51"/>
      <c r="U172" s="51"/>
      <c r="V172" s="51"/>
    </row>
    <row r="173" spans="1:22" ht="15.6" x14ac:dyDescent="0.3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>
        <v>272</v>
      </c>
      <c r="R173" s="51"/>
      <c r="S173" s="51"/>
      <c r="T173" s="51"/>
      <c r="U173" s="51"/>
      <c r="V173" s="51"/>
    </row>
    <row r="174" spans="1:22" ht="15.6" x14ac:dyDescent="0.3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>
        <v>273</v>
      </c>
      <c r="R174" s="51"/>
      <c r="S174" s="51"/>
      <c r="T174" s="51"/>
      <c r="U174" s="51"/>
      <c r="V174" s="51"/>
    </row>
    <row r="175" spans="1:22" ht="15.6" x14ac:dyDescent="0.3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>
        <v>274</v>
      </c>
      <c r="R175" s="51"/>
      <c r="S175" s="51"/>
      <c r="T175" s="51"/>
      <c r="U175" s="51"/>
      <c r="V175" s="51"/>
    </row>
    <row r="176" spans="1:22" ht="15.6" x14ac:dyDescent="0.3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>
        <v>275</v>
      </c>
      <c r="R176" s="51"/>
      <c r="S176" s="51"/>
      <c r="T176" s="51"/>
      <c r="U176" s="51"/>
      <c r="V176" s="51"/>
    </row>
    <row r="177" spans="1:22" ht="15.6" x14ac:dyDescent="0.3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>
        <v>276</v>
      </c>
      <c r="R177" s="51"/>
      <c r="S177" s="51"/>
      <c r="T177" s="51"/>
      <c r="U177" s="51"/>
      <c r="V177" s="51"/>
    </row>
    <row r="178" spans="1:22" ht="15.6" x14ac:dyDescent="0.3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>
        <v>277</v>
      </c>
      <c r="R178" s="51"/>
      <c r="S178" s="51"/>
      <c r="T178" s="51"/>
      <c r="U178" s="51"/>
      <c r="V178" s="51"/>
    </row>
    <row r="179" spans="1:22" ht="15.6" x14ac:dyDescent="0.3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>
        <v>278</v>
      </c>
      <c r="R179" s="51"/>
      <c r="S179" s="51"/>
      <c r="T179" s="51"/>
      <c r="U179" s="51"/>
      <c r="V179" s="51"/>
    </row>
    <row r="180" spans="1:22" ht="15.6" x14ac:dyDescent="0.3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>
        <v>279</v>
      </c>
      <c r="R180" s="51"/>
      <c r="S180" s="51"/>
      <c r="T180" s="51"/>
      <c r="U180" s="51"/>
      <c r="V180" s="51"/>
    </row>
    <row r="181" spans="1:22" ht="15.6" x14ac:dyDescent="0.3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>
        <v>280</v>
      </c>
      <c r="R181" s="51"/>
      <c r="S181" s="51"/>
      <c r="T181" s="51"/>
      <c r="U181" s="51"/>
      <c r="V181" s="51"/>
    </row>
    <row r="182" spans="1:22" ht="15.6" x14ac:dyDescent="0.3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>
        <v>281</v>
      </c>
      <c r="R182" s="51"/>
      <c r="S182" s="51"/>
      <c r="T182" s="51"/>
      <c r="U182" s="51"/>
      <c r="V182" s="51"/>
    </row>
    <row r="183" spans="1:22" ht="15.6" x14ac:dyDescent="0.3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>
        <v>282</v>
      </c>
      <c r="R183" s="51"/>
      <c r="S183" s="51"/>
      <c r="T183" s="51"/>
      <c r="U183" s="51"/>
      <c r="V183" s="51"/>
    </row>
    <row r="184" spans="1:22" ht="15.6" x14ac:dyDescent="0.3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>
        <v>283</v>
      </c>
      <c r="R184" s="51"/>
      <c r="S184" s="51"/>
      <c r="T184" s="51"/>
      <c r="U184" s="51"/>
      <c r="V184" s="51"/>
    </row>
    <row r="185" spans="1:22" ht="15.6" x14ac:dyDescent="0.3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>
        <v>284</v>
      </c>
      <c r="R185" s="51"/>
      <c r="S185" s="51"/>
      <c r="T185" s="51"/>
      <c r="U185" s="51"/>
      <c r="V185" s="51"/>
    </row>
    <row r="186" spans="1:22" ht="15.6" x14ac:dyDescent="0.3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>
        <v>285</v>
      </c>
      <c r="R186" s="51"/>
      <c r="S186" s="51"/>
      <c r="T186" s="51"/>
      <c r="U186" s="51"/>
      <c r="V186" s="51"/>
    </row>
    <row r="187" spans="1:22" ht="15.6" x14ac:dyDescent="0.3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>
        <v>286</v>
      </c>
      <c r="R187" s="51"/>
      <c r="S187" s="51"/>
      <c r="T187" s="51"/>
      <c r="U187" s="51"/>
      <c r="V187" s="51"/>
    </row>
    <row r="188" spans="1:22" ht="15.6" x14ac:dyDescent="0.3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>
        <v>287</v>
      </c>
      <c r="R188" s="51"/>
      <c r="S188" s="51"/>
      <c r="T188" s="51"/>
      <c r="U188" s="51"/>
      <c r="V188" s="51"/>
    </row>
    <row r="189" spans="1:22" ht="15.6" x14ac:dyDescent="0.3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>
        <v>288</v>
      </c>
      <c r="R189" s="51"/>
      <c r="S189" s="51"/>
      <c r="T189" s="51"/>
      <c r="U189" s="51"/>
      <c r="V189" s="51"/>
    </row>
    <row r="190" spans="1:22" ht="15.6" x14ac:dyDescent="0.3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>
        <v>289</v>
      </c>
      <c r="R190" s="51"/>
      <c r="S190" s="51"/>
      <c r="T190" s="51"/>
      <c r="U190" s="51"/>
      <c r="V190" s="51"/>
    </row>
    <row r="191" spans="1:22" ht="15.6" x14ac:dyDescent="0.3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>
        <v>290</v>
      </c>
      <c r="R191" s="51"/>
      <c r="S191" s="51"/>
      <c r="T191" s="51"/>
      <c r="U191" s="51"/>
      <c r="V191" s="51"/>
    </row>
    <row r="192" spans="1:22" ht="15.6" x14ac:dyDescent="0.3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>
        <v>291</v>
      </c>
      <c r="R192" s="51"/>
      <c r="S192" s="51"/>
      <c r="T192" s="51"/>
      <c r="U192" s="51"/>
      <c r="V192" s="51"/>
    </row>
    <row r="193" spans="1:22" ht="15.6" x14ac:dyDescent="0.3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>
        <v>292</v>
      </c>
      <c r="R193" s="51"/>
      <c r="S193" s="51"/>
      <c r="T193" s="51"/>
      <c r="U193" s="51"/>
      <c r="V193" s="51"/>
    </row>
    <row r="194" spans="1:22" ht="15.6" x14ac:dyDescent="0.3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>
        <v>293</v>
      </c>
      <c r="R194" s="51"/>
      <c r="S194" s="51"/>
      <c r="T194" s="51"/>
      <c r="U194" s="51"/>
      <c r="V194" s="51"/>
    </row>
    <row r="195" spans="1:22" ht="15.6" x14ac:dyDescent="0.3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>
        <v>294</v>
      </c>
      <c r="R195" s="51"/>
      <c r="S195" s="51"/>
      <c r="T195" s="51"/>
      <c r="U195" s="51"/>
      <c r="V195" s="51"/>
    </row>
    <row r="196" spans="1:22" ht="15.6" x14ac:dyDescent="0.3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>
        <v>295</v>
      </c>
      <c r="R196" s="51"/>
      <c r="S196" s="51"/>
      <c r="T196" s="51"/>
      <c r="U196" s="51"/>
      <c r="V196" s="51"/>
    </row>
    <row r="197" spans="1:22" ht="15.6" x14ac:dyDescent="0.3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>
        <v>296</v>
      </c>
      <c r="R197" s="51"/>
      <c r="S197" s="51"/>
      <c r="T197" s="51"/>
      <c r="U197" s="51"/>
      <c r="V197" s="51"/>
    </row>
    <row r="198" spans="1:22" ht="15.6" x14ac:dyDescent="0.3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>
        <v>297</v>
      </c>
      <c r="R198" s="51"/>
      <c r="S198" s="51"/>
      <c r="T198" s="51"/>
      <c r="U198" s="51"/>
      <c r="V198" s="51"/>
    </row>
    <row r="199" spans="1:22" ht="15.6" x14ac:dyDescent="0.3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>
        <v>298</v>
      </c>
      <c r="R199" s="51"/>
      <c r="S199" s="51"/>
      <c r="T199" s="51"/>
      <c r="U199" s="51"/>
      <c r="V199" s="51"/>
    </row>
    <row r="200" spans="1:22" ht="15.6" x14ac:dyDescent="0.3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>
        <v>299</v>
      </c>
      <c r="R200" s="51"/>
      <c r="S200" s="51"/>
      <c r="T200" s="51"/>
      <c r="U200" s="51"/>
      <c r="V200" s="51"/>
    </row>
    <row r="201" spans="1:22" ht="15.6" x14ac:dyDescent="0.3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>
        <v>300</v>
      </c>
      <c r="R201" s="51"/>
      <c r="S201" s="51"/>
      <c r="T201" s="51"/>
      <c r="U201" s="51"/>
      <c r="V201" s="51"/>
    </row>
    <row r="202" spans="1:22" ht="15.6" x14ac:dyDescent="0.3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>
        <v>301</v>
      </c>
      <c r="R202" s="51"/>
      <c r="S202" s="51"/>
      <c r="T202" s="51"/>
      <c r="U202" s="51"/>
      <c r="V202" s="51"/>
    </row>
    <row r="203" spans="1:22" ht="15.6" x14ac:dyDescent="0.3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>
        <v>302</v>
      </c>
      <c r="R203" s="51"/>
      <c r="S203" s="51"/>
      <c r="T203" s="51"/>
      <c r="U203" s="51"/>
      <c r="V203" s="51"/>
    </row>
    <row r="204" spans="1:22" ht="15.6" x14ac:dyDescent="0.3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>
        <v>303</v>
      </c>
      <c r="R204" s="51"/>
      <c r="S204" s="51"/>
      <c r="T204" s="51"/>
      <c r="U204" s="51"/>
      <c r="V204" s="51"/>
    </row>
    <row r="205" spans="1:22" ht="15.6" x14ac:dyDescent="0.3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>
        <v>304</v>
      </c>
      <c r="R205" s="51"/>
      <c r="S205" s="51"/>
      <c r="T205" s="51"/>
      <c r="U205" s="51"/>
      <c r="V205" s="51"/>
    </row>
    <row r="206" spans="1:22" ht="15.6" x14ac:dyDescent="0.3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>
        <v>305</v>
      </c>
      <c r="R206" s="51"/>
      <c r="S206" s="51"/>
      <c r="T206" s="51"/>
      <c r="U206" s="51"/>
      <c r="V206" s="51"/>
    </row>
    <row r="207" spans="1:22" ht="15.6" x14ac:dyDescent="0.3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>
        <v>306</v>
      </c>
      <c r="R207" s="51"/>
      <c r="S207" s="51"/>
      <c r="T207" s="51"/>
      <c r="U207" s="51"/>
      <c r="V207" s="51"/>
    </row>
    <row r="208" spans="1:22" ht="15.6" x14ac:dyDescent="0.3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>
        <v>307</v>
      </c>
      <c r="R208" s="51"/>
      <c r="S208" s="51"/>
      <c r="T208" s="51"/>
      <c r="U208" s="51"/>
      <c r="V208" s="51"/>
    </row>
    <row r="209" spans="1:22" ht="15.6" x14ac:dyDescent="0.3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>
        <v>308</v>
      </c>
      <c r="R209" s="51"/>
      <c r="S209" s="51"/>
      <c r="T209" s="51"/>
      <c r="U209" s="51"/>
      <c r="V209" s="51"/>
    </row>
    <row r="210" spans="1:22" ht="15.6" x14ac:dyDescent="0.3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>
        <v>309</v>
      </c>
      <c r="R210" s="51"/>
      <c r="S210" s="51"/>
      <c r="T210" s="51"/>
      <c r="U210" s="51"/>
      <c r="V210" s="51"/>
    </row>
    <row r="211" spans="1:22" ht="15.6" x14ac:dyDescent="0.3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>
        <v>310</v>
      </c>
      <c r="R211" s="51"/>
      <c r="S211" s="51"/>
      <c r="T211" s="51"/>
      <c r="U211" s="51"/>
      <c r="V211" s="51"/>
    </row>
    <row r="212" spans="1:22" ht="15.6" x14ac:dyDescent="0.3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>
        <v>311</v>
      </c>
      <c r="R212" s="51"/>
      <c r="S212" s="51"/>
      <c r="T212" s="51"/>
      <c r="U212" s="51"/>
      <c r="V212" s="51"/>
    </row>
    <row r="213" spans="1:22" ht="15.6" x14ac:dyDescent="0.3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>
        <v>312</v>
      </c>
      <c r="R213" s="51"/>
      <c r="S213" s="51"/>
      <c r="T213" s="51"/>
      <c r="U213" s="51"/>
      <c r="V213" s="51"/>
    </row>
    <row r="214" spans="1:22" ht="15.6" x14ac:dyDescent="0.3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>
        <v>313</v>
      </c>
      <c r="R214" s="51"/>
      <c r="S214" s="51"/>
      <c r="T214" s="51"/>
      <c r="U214" s="51"/>
      <c r="V214" s="51"/>
    </row>
    <row r="215" spans="1:22" ht="15.6" x14ac:dyDescent="0.3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>
        <v>314</v>
      </c>
      <c r="R215" s="51"/>
      <c r="S215" s="51"/>
      <c r="T215" s="51"/>
      <c r="U215" s="51"/>
      <c r="V215" s="51"/>
    </row>
    <row r="216" spans="1:22" ht="15.6" x14ac:dyDescent="0.3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>
        <v>315</v>
      </c>
      <c r="R216" s="51"/>
      <c r="S216" s="51"/>
      <c r="T216" s="51"/>
      <c r="U216" s="51"/>
      <c r="V216" s="51"/>
    </row>
    <row r="217" spans="1:22" ht="15.6" x14ac:dyDescent="0.3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>
        <v>316</v>
      </c>
      <c r="R217" s="51"/>
      <c r="S217" s="51"/>
      <c r="T217" s="51"/>
      <c r="U217" s="51"/>
      <c r="V217" s="51"/>
    </row>
    <row r="218" spans="1:22" ht="15.6" x14ac:dyDescent="0.3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>
        <v>317</v>
      </c>
      <c r="R218" s="51"/>
      <c r="S218" s="51"/>
      <c r="T218" s="51"/>
      <c r="U218" s="51"/>
      <c r="V218" s="51"/>
    </row>
    <row r="219" spans="1:22" ht="15.6" x14ac:dyDescent="0.3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>
        <v>318</v>
      </c>
      <c r="R219" s="51"/>
      <c r="S219" s="51"/>
      <c r="T219" s="51"/>
      <c r="U219" s="51"/>
      <c r="V219" s="51"/>
    </row>
    <row r="220" spans="1:22" ht="15.6" x14ac:dyDescent="0.3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>
        <v>319</v>
      </c>
      <c r="R220" s="51"/>
      <c r="S220" s="51"/>
      <c r="T220" s="51"/>
      <c r="U220" s="51"/>
      <c r="V220" s="51"/>
    </row>
    <row r="221" spans="1:22" ht="15.6" x14ac:dyDescent="0.3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>
        <v>320</v>
      </c>
      <c r="R221" s="51"/>
      <c r="S221" s="51"/>
      <c r="T221" s="51"/>
      <c r="U221" s="51"/>
      <c r="V221" s="51"/>
    </row>
    <row r="222" spans="1:22" ht="15.6" x14ac:dyDescent="0.3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>
        <v>321</v>
      </c>
      <c r="R222" s="51"/>
      <c r="S222" s="51"/>
      <c r="T222" s="51"/>
      <c r="U222" s="51"/>
      <c r="V222" s="51"/>
    </row>
    <row r="223" spans="1:22" ht="15.6" x14ac:dyDescent="0.3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>
        <v>322</v>
      </c>
      <c r="R223" s="51"/>
      <c r="S223" s="51"/>
      <c r="T223" s="51"/>
      <c r="U223" s="51"/>
      <c r="V223" s="51"/>
    </row>
    <row r="224" spans="1:22" ht="15.6" x14ac:dyDescent="0.3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>
        <v>323</v>
      </c>
      <c r="R224" s="51"/>
      <c r="S224" s="51"/>
      <c r="T224" s="51"/>
      <c r="U224" s="51"/>
      <c r="V224" s="51"/>
    </row>
    <row r="225" spans="1:22" ht="15.6" x14ac:dyDescent="0.3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>
        <v>324</v>
      </c>
      <c r="R225" s="51"/>
      <c r="S225" s="51"/>
      <c r="T225" s="51"/>
      <c r="U225" s="51"/>
      <c r="V225" s="51"/>
    </row>
    <row r="226" spans="1:22" ht="15.6" x14ac:dyDescent="0.3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>
        <v>325</v>
      </c>
      <c r="R226" s="51"/>
      <c r="S226" s="51"/>
      <c r="T226" s="51"/>
      <c r="U226" s="51"/>
      <c r="V226" s="51"/>
    </row>
    <row r="227" spans="1:22" ht="15.6" x14ac:dyDescent="0.3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>
        <v>326</v>
      </c>
      <c r="R227" s="51"/>
      <c r="S227" s="51"/>
      <c r="T227" s="51"/>
      <c r="U227" s="51"/>
      <c r="V227" s="51"/>
    </row>
    <row r="228" spans="1:22" ht="15.6" x14ac:dyDescent="0.3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>
        <v>327</v>
      </c>
      <c r="R228" s="51"/>
      <c r="S228" s="51"/>
      <c r="T228" s="51"/>
      <c r="U228" s="51"/>
      <c r="V228" s="51"/>
    </row>
    <row r="229" spans="1:22" ht="15.6" x14ac:dyDescent="0.3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>
        <v>328</v>
      </c>
      <c r="R229" s="51"/>
      <c r="S229" s="51"/>
      <c r="T229" s="51"/>
      <c r="U229" s="51"/>
      <c r="V229" s="51"/>
    </row>
    <row r="230" spans="1:22" ht="15.6" x14ac:dyDescent="0.3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>
        <v>329</v>
      </c>
      <c r="R230" s="51"/>
      <c r="S230" s="51"/>
      <c r="T230" s="51"/>
      <c r="U230" s="51"/>
      <c r="V230" s="51"/>
    </row>
    <row r="231" spans="1:22" ht="15.6" x14ac:dyDescent="0.3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>
        <v>330</v>
      </c>
      <c r="R231" s="51"/>
      <c r="S231" s="51"/>
      <c r="T231" s="51"/>
      <c r="U231" s="51"/>
      <c r="V231" s="51"/>
    </row>
    <row r="232" spans="1:22" ht="15.6" x14ac:dyDescent="0.3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>
        <v>331</v>
      </c>
      <c r="R232" s="51"/>
      <c r="S232" s="51"/>
      <c r="T232" s="51"/>
      <c r="U232" s="51"/>
      <c r="V232" s="51"/>
    </row>
    <row r="233" spans="1:22" ht="15.6" x14ac:dyDescent="0.3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>
        <v>332</v>
      </c>
      <c r="R233" s="51"/>
      <c r="S233" s="51"/>
      <c r="T233" s="51"/>
      <c r="U233" s="51"/>
      <c r="V233" s="51"/>
    </row>
    <row r="234" spans="1:22" ht="15.6" x14ac:dyDescent="0.3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>
        <v>333</v>
      </c>
      <c r="R234" s="51"/>
      <c r="S234" s="51"/>
      <c r="T234" s="51"/>
      <c r="U234" s="51"/>
      <c r="V234" s="51"/>
    </row>
    <row r="235" spans="1:22" ht="15.6" x14ac:dyDescent="0.3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>
        <v>334</v>
      </c>
      <c r="R235" s="51"/>
      <c r="S235" s="51"/>
      <c r="T235" s="51"/>
      <c r="U235" s="51"/>
      <c r="V235" s="51"/>
    </row>
    <row r="236" spans="1:22" ht="15.6" x14ac:dyDescent="0.3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>
        <v>335</v>
      </c>
      <c r="R236" s="51"/>
      <c r="S236" s="51"/>
      <c r="T236" s="51"/>
      <c r="U236" s="51"/>
      <c r="V236" s="51"/>
    </row>
    <row r="237" spans="1:22" ht="15.6" x14ac:dyDescent="0.3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>
        <v>336</v>
      </c>
      <c r="R237" s="51"/>
      <c r="S237" s="51"/>
      <c r="T237" s="51"/>
      <c r="U237" s="51"/>
      <c r="V237" s="51"/>
    </row>
    <row r="238" spans="1:22" ht="15.6" x14ac:dyDescent="0.3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>
        <v>337</v>
      </c>
      <c r="R238" s="51"/>
      <c r="S238" s="51"/>
      <c r="T238" s="51"/>
      <c r="U238" s="51"/>
      <c r="V238" s="51"/>
    </row>
    <row r="239" spans="1:22" ht="15.6" x14ac:dyDescent="0.3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>
        <v>338</v>
      </c>
      <c r="R239" s="51"/>
      <c r="S239" s="51"/>
      <c r="T239" s="51"/>
      <c r="U239" s="51"/>
      <c r="V239" s="51"/>
    </row>
    <row r="240" spans="1:22" ht="15.6" x14ac:dyDescent="0.3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>
        <v>339</v>
      </c>
      <c r="R240" s="51"/>
      <c r="S240" s="51"/>
      <c r="T240" s="51"/>
      <c r="U240" s="51"/>
      <c r="V240" s="51"/>
    </row>
    <row r="241" spans="1:22" ht="15.6" x14ac:dyDescent="0.3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>
        <v>340</v>
      </c>
      <c r="R241" s="51"/>
      <c r="S241" s="51"/>
      <c r="T241" s="51"/>
      <c r="U241" s="51"/>
      <c r="V241" s="51"/>
    </row>
    <row r="242" spans="1:22" ht="15.6" x14ac:dyDescent="0.3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>
        <v>341</v>
      </c>
      <c r="R242" s="51"/>
      <c r="S242" s="51"/>
      <c r="T242" s="51"/>
      <c r="U242" s="51"/>
      <c r="V242" s="51"/>
    </row>
    <row r="243" spans="1:22" ht="15.6" x14ac:dyDescent="0.3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>
        <v>342</v>
      </c>
      <c r="R243" s="51"/>
      <c r="S243" s="51"/>
      <c r="T243" s="51"/>
      <c r="U243" s="51"/>
      <c r="V243" s="51"/>
    </row>
    <row r="244" spans="1:22" ht="15.6" x14ac:dyDescent="0.3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>
        <v>343</v>
      </c>
      <c r="R244" s="51"/>
      <c r="S244" s="51"/>
      <c r="T244" s="51"/>
      <c r="U244" s="51"/>
      <c r="V244" s="51"/>
    </row>
    <row r="245" spans="1:22" ht="15.6" x14ac:dyDescent="0.3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>
        <v>344</v>
      </c>
      <c r="R245" s="51"/>
      <c r="S245" s="51"/>
      <c r="T245" s="51"/>
      <c r="U245" s="51"/>
      <c r="V245" s="51"/>
    </row>
    <row r="246" spans="1:22" ht="15.6" x14ac:dyDescent="0.3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>
        <v>345</v>
      </c>
      <c r="R246" s="51"/>
      <c r="S246" s="51"/>
      <c r="T246" s="51"/>
      <c r="U246" s="51"/>
      <c r="V246" s="51"/>
    </row>
    <row r="247" spans="1:22" ht="15.6" x14ac:dyDescent="0.3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>
        <v>346</v>
      </c>
      <c r="R247" s="51"/>
      <c r="S247" s="51"/>
      <c r="T247" s="51"/>
      <c r="U247" s="51"/>
      <c r="V247" s="51"/>
    </row>
    <row r="248" spans="1:22" ht="15.6" x14ac:dyDescent="0.3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>
        <v>347</v>
      </c>
      <c r="R248" s="51"/>
      <c r="S248" s="51"/>
      <c r="T248" s="51"/>
      <c r="U248" s="51"/>
      <c r="V248" s="51"/>
    </row>
    <row r="249" spans="1:22" ht="15.6" x14ac:dyDescent="0.3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>
        <v>348</v>
      </c>
      <c r="R249" s="51"/>
      <c r="S249" s="51"/>
      <c r="T249" s="51"/>
      <c r="U249" s="51"/>
      <c r="V249" s="51"/>
    </row>
    <row r="250" spans="1:22" ht="15.6" x14ac:dyDescent="0.3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>
        <v>349</v>
      </c>
      <c r="R250" s="51"/>
      <c r="S250" s="51"/>
      <c r="T250" s="51"/>
      <c r="U250" s="51"/>
      <c r="V250" s="51"/>
    </row>
    <row r="251" spans="1:22" ht="15.6" x14ac:dyDescent="0.3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>
        <v>350</v>
      </c>
      <c r="R251" s="51"/>
      <c r="S251" s="51"/>
      <c r="T251" s="51"/>
      <c r="U251" s="51"/>
      <c r="V251" s="51"/>
    </row>
    <row r="252" spans="1:22" ht="15.6" x14ac:dyDescent="0.3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>
        <v>351</v>
      </c>
      <c r="R252" s="51"/>
      <c r="S252" s="51"/>
      <c r="T252" s="51"/>
      <c r="U252" s="51"/>
      <c r="V252" s="51"/>
    </row>
    <row r="253" spans="1:22" ht="15.6" x14ac:dyDescent="0.3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>
        <v>352</v>
      </c>
      <c r="R253" s="51"/>
      <c r="S253" s="51"/>
      <c r="T253" s="51"/>
      <c r="U253" s="51"/>
      <c r="V253" s="51"/>
    </row>
    <row r="254" spans="1:22" ht="15.6" x14ac:dyDescent="0.3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>
        <v>353</v>
      </c>
      <c r="R254" s="51"/>
      <c r="S254" s="51"/>
      <c r="T254" s="51"/>
      <c r="U254" s="51"/>
      <c r="V254" s="51"/>
    </row>
    <row r="255" spans="1:22" ht="15.6" x14ac:dyDescent="0.3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>
        <v>354</v>
      </c>
      <c r="R255" s="51"/>
      <c r="S255" s="51"/>
      <c r="T255" s="51"/>
      <c r="U255" s="51"/>
      <c r="V255" s="51"/>
    </row>
    <row r="256" spans="1:22" ht="15.6" x14ac:dyDescent="0.3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>
        <v>355</v>
      </c>
      <c r="R256" s="51"/>
      <c r="S256" s="51"/>
      <c r="T256" s="51"/>
      <c r="U256" s="51"/>
      <c r="V256" s="51"/>
    </row>
    <row r="257" spans="1:22" ht="15.6" x14ac:dyDescent="0.3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>
        <v>356</v>
      </c>
      <c r="R257" s="51"/>
      <c r="S257" s="51"/>
      <c r="T257" s="51"/>
      <c r="U257" s="51"/>
      <c r="V257" s="51"/>
    </row>
    <row r="258" spans="1:22" ht="15.6" x14ac:dyDescent="0.3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>
        <v>357</v>
      </c>
      <c r="R258" s="51"/>
      <c r="S258" s="51"/>
      <c r="T258" s="51"/>
      <c r="U258" s="51"/>
      <c r="V258" s="51"/>
    </row>
    <row r="259" spans="1:22" ht="15.6" x14ac:dyDescent="0.3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>
        <v>358</v>
      </c>
      <c r="R259" s="51"/>
      <c r="S259" s="51"/>
      <c r="T259" s="51"/>
      <c r="U259" s="51"/>
      <c r="V259" s="51"/>
    </row>
    <row r="260" spans="1:22" ht="15.6" x14ac:dyDescent="0.3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>
        <v>359</v>
      </c>
      <c r="R260" s="51"/>
      <c r="S260" s="51"/>
      <c r="T260" s="51"/>
      <c r="U260" s="51"/>
      <c r="V260" s="51"/>
    </row>
    <row r="261" spans="1:22" ht="15.6" x14ac:dyDescent="0.3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>
        <v>360</v>
      </c>
      <c r="R261" s="51"/>
      <c r="S261" s="51"/>
      <c r="T261" s="51"/>
      <c r="U261" s="51"/>
      <c r="V261" s="51"/>
    </row>
    <row r="262" spans="1:22" ht="15.6" x14ac:dyDescent="0.3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>
        <v>361</v>
      </c>
      <c r="R262" s="51"/>
      <c r="S262" s="51"/>
      <c r="T262" s="51"/>
      <c r="U262" s="51"/>
      <c r="V262" s="51"/>
    </row>
    <row r="263" spans="1:22" ht="15.6" x14ac:dyDescent="0.3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>
        <v>362</v>
      </c>
      <c r="R263" s="51"/>
      <c r="S263" s="51"/>
      <c r="T263" s="51"/>
      <c r="U263" s="51"/>
      <c r="V263" s="51"/>
    </row>
    <row r="264" spans="1:22" ht="15.6" x14ac:dyDescent="0.3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>
        <v>363</v>
      </c>
      <c r="R264" s="51"/>
      <c r="S264" s="51"/>
      <c r="T264" s="51"/>
      <c r="U264" s="51"/>
      <c r="V264" s="51"/>
    </row>
    <row r="265" spans="1:22" ht="15.6" x14ac:dyDescent="0.3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>
        <v>364</v>
      </c>
      <c r="R265" s="51"/>
      <c r="S265" s="51"/>
      <c r="T265" s="51"/>
      <c r="U265" s="51"/>
      <c r="V265" s="51"/>
    </row>
    <row r="266" spans="1:22" ht="15.6" x14ac:dyDescent="0.3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>
        <v>365</v>
      </c>
      <c r="R266" s="51"/>
      <c r="S266" s="51"/>
      <c r="T266" s="51"/>
      <c r="U266" s="51"/>
      <c r="V266" s="51"/>
    </row>
    <row r="267" spans="1:22" ht="15.6" x14ac:dyDescent="0.3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>
        <v>366</v>
      </c>
      <c r="R267" s="51"/>
      <c r="S267" s="51"/>
      <c r="T267" s="51"/>
      <c r="U267" s="51"/>
      <c r="V267" s="51"/>
    </row>
    <row r="268" spans="1:22" ht="15.6" x14ac:dyDescent="0.3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>
        <v>367</v>
      </c>
      <c r="R268" s="51"/>
      <c r="S268" s="51"/>
      <c r="T268" s="51"/>
      <c r="U268" s="51"/>
      <c r="V268" s="51"/>
    </row>
    <row r="269" spans="1:22" ht="15.6" x14ac:dyDescent="0.3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>
        <v>368</v>
      </c>
      <c r="R269" s="51"/>
      <c r="S269" s="51"/>
      <c r="T269" s="51"/>
      <c r="U269" s="51"/>
      <c r="V269" s="51"/>
    </row>
    <row r="270" spans="1:22" ht="15.6" x14ac:dyDescent="0.3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>
        <v>369</v>
      </c>
      <c r="R270" s="51"/>
      <c r="S270" s="51"/>
      <c r="T270" s="51"/>
      <c r="U270" s="51"/>
      <c r="V270" s="51"/>
    </row>
    <row r="271" spans="1:22" ht="15.6" x14ac:dyDescent="0.3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>
        <v>370</v>
      </c>
      <c r="R271" s="51"/>
      <c r="S271" s="51"/>
      <c r="T271" s="51"/>
      <c r="U271" s="51"/>
      <c r="V271" s="51"/>
    </row>
    <row r="272" spans="1:22" ht="15.6" x14ac:dyDescent="0.3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>
        <v>371</v>
      </c>
      <c r="R272" s="51"/>
      <c r="S272" s="51"/>
      <c r="T272" s="51"/>
      <c r="U272" s="51"/>
      <c r="V272" s="51"/>
    </row>
    <row r="273" spans="1:22" ht="15.6" x14ac:dyDescent="0.3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>
        <v>372</v>
      </c>
      <c r="R273" s="51"/>
      <c r="S273" s="51"/>
      <c r="T273" s="51"/>
      <c r="U273" s="51"/>
      <c r="V273" s="51"/>
    </row>
    <row r="274" spans="1:22" ht="15.6" x14ac:dyDescent="0.3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>
        <v>373</v>
      </c>
      <c r="R274" s="51"/>
      <c r="S274" s="51"/>
      <c r="T274" s="51"/>
      <c r="U274" s="51"/>
      <c r="V274" s="51"/>
    </row>
    <row r="275" spans="1:22" ht="15.6" x14ac:dyDescent="0.3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>
        <v>374</v>
      </c>
      <c r="R275" s="51"/>
      <c r="S275" s="51"/>
      <c r="T275" s="51"/>
      <c r="U275" s="51"/>
      <c r="V275" s="51"/>
    </row>
    <row r="276" spans="1:22" ht="15.6" x14ac:dyDescent="0.3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>
        <v>375</v>
      </c>
      <c r="R276" s="51"/>
      <c r="S276" s="51"/>
      <c r="T276" s="51"/>
      <c r="U276" s="51"/>
      <c r="V276" s="51"/>
    </row>
    <row r="277" spans="1:22" ht="15.6" x14ac:dyDescent="0.3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>
        <v>376</v>
      </c>
      <c r="R277" s="51"/>
      <c r="S277" s="51"/>
      <c r="T277" s="51"/>
      <c r="U277" s="51"/>
      <c r="V277" s="51"/>
    </row>
    <row r="278" spans="1:22" ht="15.6" x14ac:dyDescent="0.3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>
        <v>377</v>
      </c>
      <c r="R278" s="51"/>
      <c r="S278" s="51"/>
      <c r="T278" s="51"/>
      <c r="U278" s="51"/>
      <c r="V278" s="51"/>
    </row>
    <row r="279" spans="1:22" ht="15.6" x14ac:dyDescent="0.3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>
        <v>378</v>
      </c>
      <c r="R279" s="51"/>
      <c r="S279" s="51"/>
      <c r="T279" s="51"/>
      <c r="U279" s="51"/>
      <c r="V279" s="51"/>
    </row>
    <row r="280" spans="1:22" ht="15.6" x14ac:dyDescent="0.3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>
        <v>379</v>
      </c>
      <c r="R280" s="51"/>
      <c r="S280" s="51"/>
      <c r="T280" s="51"/>
      <c r="U280" s="51"/>
      <c r="V280" s="51"/>
    </row>
    <row r="281" spans="1:22" ht="15.6" x14ac:dyDescent="0.3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>
        <v>380</v>
      </c>
      <c r="R281" s="51"/>
      <c r="S281" s="51"/>
      <c r="T281" s="51"/>
      <c r="U281" s="51"/>
      <c r="V281" s="51"/>
    </row>
    <row r="282" spans="1:22" ht="15.6" x14ac:dyDescent="0.3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>
        <v>381</v>
      </c>
      <c r="R282" s="51"/>
      <c r="S282" s="51"/>
      <c r="T282" s="51"/>
      <c r="U282" s="51"/>
      <c r="V282" s="51"/>
    </row>
    <row r="283" spans="1:22" ht="15.6" x14ac:dyDescent="0.3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>
        <v>382</v>
      </c>
      <c r="R283" s="51"/>
      <c r="S283" s="51"/>
      <c r="T283" s="51"/>
      <c r="U283" s="51"/>
      <c r="V283" s="51"/>
    </row>
    <row r="284" spans="1:22" ht="15.6" x14ac:dyDescent="0.3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>
        <v>383</v>
      </c>
      <c r="R284" s="51"/>
      <c r="S284" s="51"/>
      <c r="T284" s="51"/>
      <c r="U284" s="51"/>
      <c r="V284" s="51"/>
    </row>
    <row r="285" spans="1:22" ht="15.6" x14ac:dyDescent="0.3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>
        <v>384</v>
      </c>
      <c r="R285" s="51"/>
      <c r="S285" s="51"/>
      <c r="T285" s="51"/>
      <c r="U285" s="51"/>
      <c r="V285" s="51"/>
    </row>
    <row r="286" spans="1:22" ht="15.6" x14ac:dyDescent="0.3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>
        <v>385</v>
      </c>
      <c r="R286" s="51"/>
      <c r="S286" s="51"/>
      <c r="T286" s="51"/>
      <c r="U286" s="51"/>
      <c r="V286" s="51"/>
    </row>
    <row r="287" spans="1:22" ht="15.6" x14ac:dyDescent="0.3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>
        <v>386</v>
      </c>
      <c r="R287" s="51"/>
      <c r="S287" s="51"/>
      <c r="T287" s="51"/>
      <c r="U287" s="51"/>
      <c r="V287" s="51"/>
    </row>
    <row r="288" spans="1:22" ht="15.6" x14ac:dyDescent="0.3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>
        <v>387</v>
      </c>
      <c r="R288" s="51"/>
      <c r="S288" s="51"/>
      <c r="T288" s="51"/>
      <c r="U288" s="51"/>
      <c r="V288" s="51"/>
    </row>
    <row r="289" spans="1:22" ht="15.6" x14ac:dyDescent="0.3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>
        <v>388</v>
      </c>
      <c r="R289" s="51"/>
      <c r="S289" s="51"/>
      <c r="T289" s="51"/>
      <c r="U289" s="51"/>
      <c r="V289" s="51"/>
    </row>
    <row r="290" spans="1:22" ht="15.6" x14ac:dyDescent="0.3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>
        <v>389</v>
      </c>
      <c r="R290" s="51"/>
      <c r="S290" s="51"/>
      <c r="T290" s="51"/>
      <c r="U290" s="51"/>
      <c r="V290" s="51"/>
    </row>
    <row r="291" spans="1:22" ht="15.6" x14ac:dyDescent="0.3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>
        <v>390</v>
      </c>
      <c r="R291" s="51"/>
      <c r="S291" s="51"/>
      <c r="T291" s="51"/>
      <c r="U291" s="51"/>
      <c r="V291" s="51"/>
    </row>
    <row r="292" spans="1:22" ht="15.6" x14ac:dyDescent="0.3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>
        <v>391</v>
      </c>
      <c r="R292" s="51"/>
      <c r="S292" s="51"/>
      <c r="T292" s="51"/>
      <c r="U292" s="51"/>
      <c r="V292" s="51"/>
    </row>
    <row r="293" spans="1:22" ht="15.6" x14ac:dyDescent="0.3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>
        <v>392</v>
      </c>
      <c r="R293" s="51"/>
      <c r="S293" s="51"/>
      <c r="T293" s="51"/>
      <c r="U293" s="51"/>
      <c r="V293" s="51"/>
    </row>
    <row r="294" spans="1:22" ht="15.6" x14ac:dyDescent="0.3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>
        <v>393</v>
      </c>
      <c r="R294" s="51"/>
      <c r="S294" s="51"/>
      <c r="T294" s="51"/>
      <c r="U294" s="51"/>
      <c r="V294" s="51"/>
    </row>
    <row r="295" spans="1:22" ht="15.6" x14ac:dyDescent="0.3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>
        <v>394</v>
      </c>
      <c r="R295" s="51"/>
      <c r="S295" s="51"/>
      <c r="T295" s="51"/>
      <c r="U295" s="51"/>
      <c r="V295" s="51"/>
    </row>
    <row r="296" spans="1:22" ht="15.6" x14ac:dyDescent="0.3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>
        <v>395</v>
      </c>
      <c r="R296" s="51"/>
      <c r="S296" s="51"/>
      <c r="T296" s="51"/>
      <c r="U296" s="51"/>
      <c r="V296" s="51"/>
    </row>
    <row r="297" spans="1:22" ht="15.6" x14ac:dyDescent="0.3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>
        <v>396</v>
      </c>
      <c r="R297" s="51"/>
      <c r="S297" s="51"/>
      <c r="T297" s="51"/>
      <c r="U297" s="51"/>
      <c r="V297" s="51"/>
    </row>
    <row r="298" spans="1:22" ht="15.6" x14ac:dyDescent="0.3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>
        <v>397</v>
      </c>
      <c r="R298" s="51"/>
      <c r="S298" s="51"/>
      <c r="T298" s="51"/>
      <c r="U298" s="51"/>
      <c r="V298" s="51"/>
    </row>
    <row r="299" spans="1:22" ht="15.6" x14ac:dyDescent="0.3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>
        <v>398</v>
      </c>
      <c r="R299" s="51"/>
      <c r="S299" s="51"/>
      <c r="T299" s="51"/>
      <c r="U299" s="51"/>
      <c r="V299" s="51"/>
    </row>
    <row r="300" spans="1:22" ht="15.6" x14ac:dyDescent="0.3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>
        <v>399</v>
      </c>
      <c r="R300" s="51"/>
      <c r="S300" s="51"/>
      <c r="T300" s="51"/>
      <c r="U300" s="51"/>
      <c r="V300" s="51"/>
    </row>
    <row r="301" spans="1:22" ht="15.6" x14ac:dyDescent="0.3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>
        <v>400</v>
      </c>
      <c r="R301" s="51"/>
      <c r="S301" s="51"/>
      <c r="T301" s="51"/>
      <c r="U301" s="51"/>
      <c r="V301" s="51"/>
    </row>
    <row r="302" spans="1:22" ht="15.6" x14ac:dyDescent="0.3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>
        <v>401</v>
      </c>
      <c r="R302" s="51"/>
      <c r="S302" s="51"/>
      <c r="T302" s="51"/>
      <c r="U302" s="51"/>
      <c r="V302" s="51"/>
    </row>
    <row r="303" spans="1:22" ht="15.6" x14ac:dyDescent="0.3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>
        <v>402</v>
      </c>
      <c r="R303" s="51"/>
      <c r="S303" s="51"/>
      <c r="T303" s="51"/>
      <c r="U303" s="51"/>
      <c r="V303" s="51"/>
    </row>
    <row r="304" spans="1:22" ht="15.6" x14ac:dyDescent="0.3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>
        <v>403</v>
      </c>
      <c r="R304" s="51"/>
      <c r="S304" s="51"/>
      <c r="T304" s="51"/>
      <c r="U304" s="51"/>
      <c r="V304" s="51"/>
    </row>
    <row r="305" spans="1:22" ht="15.6" x14ac:dyDescent="0.3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>
        <v>404</v>
      </c>
      <c r="R305" s="51"/>
      <c r="S305" s="51"/>
      <c r="T305" s="51"/>
      <c r="U305" s="51"/>
      <c r="V305" s="51"/>
    </row>
    <row r="306" spans="1:22" ht="15.6" x14ac:dyDescent="0.3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>
        <v>405</v>
      </c>
      <c r="R306" s="51"/>
      <c r="S306" s="51"/>
      <c r="T306" s="51"/>
      <c r="U306" s="51"/>
      <c r="V306" s="51"/>
    </row>
    <row r="307" spans="1:22" ht="15.6" x14ac:dyDescent="0.3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>
        <v>406</v>
      </c>
      <c r="R307" s="51"/>
      <c r="S307" s="51"/>
      <c r="T307" s="51"/>
      <c r="U307" s="51"/>
      <c r="V307" s="51"/>
    </row>
    <row r="308" spans="1:22" ht="15.6" x14ac:dyDescent="0.3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>
        <v>407</v>
      </c>
      <c r="R308" s="51"/>
      <c r="S308" s="51"/>
      <c r="T308" s="51"/>
      <c r="U308" s="51"/>
      <c r="V308" s="51"/>
    </row>
    <row r="309" spans="1:22" ht="15.6" x14ac:dyDescent="0.3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>
        <v>408</v>
      </c>
      <c r="R309" s="51"/>
      <c r="S309" s="51"/>
      <c r="T309" s="51"/>
      <c r="U309" s="51"/>
      <c r="V309" s="51"/>
    </row>
    <row r="310" spans="1:22" ht="15.6" x14ac:dyDescent="0.3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>
        <v>409</v>
      </c>
      <c r="R310" s="51"/>
      <c r="S310" s="51"/>
      <c r="T310" s="51"/>
      <c r="U310" s="51"/>
      <c r="V310" s="51"/>
    </row>
    <row r="311" spans="1:22" ht="15.6" x14ac:dyDescent="0.3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>
        <v>410</v>
      </c>
      <c r="R311" s="51"/>
      <c r="S311" s="51"/>
      <c r="T311" s="51"/>
      <c r="U311" s="51"/>
      <c r="V311" s="51"/>
    </row>
    <row r="312" spans="1:22" ht="15.6" x14ac:dyDescent="0.3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>
        <v>411</v>
      </c>
      <c r="R312" s="51"/>
      <c r="S312" s="51"/>
      <c r="T312" s="51"/>
      <c r="U312" s="51"/>
      <c r="V312" s="51"/>
    </row>
    <row r="313" spans="1:22" ht="15.6" x14ac:dyDescent="0.3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>
        <v>412</v>
      </c>
      <c r="R313" s="51"/>
      <c r="S313" s="51"/>
      <c r="T313" s="51"/>
      <c r="U313" s="51"/>
      <c r="V313" s="51"/>
    </row>
    <row r="314" spans="1:22" ht="15.6" x14ac:dyDescent="0.3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>
        <v>413</v>
      </c>
      <c r="R314" s="51"/>
      <c r="S314" s="51"/>
      <c r="T314" s="51"/>
      <c r="U314" s="51"/>
      <c r="V314" s="51"/>
    </row>
    <row r="315" spans="1:22" ht="15.6" x14ac:dyDescent="0.3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>
        <v>414</v>
      </c>
      <c r="R315" s="51"/>
      <c r="S315" s="51"/>
      <c r="T315" s="51"/>
      <c r="U315" s="51"/>
      <c r="V315" s="51"/>
    </row>
    <row r="316" spans="1:22" ht="15.6" x14ac:dyDescent="0.3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>
        <v>415</v>
      </c>
      <c r="R316" s="51"/>
      <c r="S316" s="51"/>
      <c r="T316" s="51"/>
      <c r="U316" s="51"/>
      <c r="V316" s="51"/>
    </row>
    <row r="317" spans="1:22" ht="15.6" x14ac:dyDescent="0.3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>
        <v>416</v>
      </c>
      <c r="R317" s="51"/>
      <c r="S317" s="51"/>
      <c r="T317" s="51"/>
      <c r="U317" s="51"/>
      <c r="V317" s="51"/>
    </row>
    <row r="318" spans="1:22" ht="15.6" x14ac:dyDescent="0.3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>
        <v>417</v>
      </c>
      <c r="R318" s="51"/>
      <c r="S318" s="51"/>
      <c r="T318" s="51"/>
      <c r="U318" s="51"/>
      <c r="V318" s="51"/>
    </row>
    <row r="319" spans="1:22" ht="15.6" x14ac:dyDescent="0.3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>
        <v>418</v>
      </c>
      <c r="R319" s="51"/>
      <c r="S319" s="51"/>
      <c r="T319" s="51"/>
      <c r="U319" s="51"/>
      <c r="V319" s="51"/>
    </row>
    <row r="320" spans="1:22" ht="15.6" x14ac:dyDescent="0.3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>
        <v>419</v>
      </c>
      <c r="R320" s="51"/>
      <c r="S320" s="51"/>
      <c r="T320" s="51"/>
      <c r="U320" s="51"/>
      <c r="V320" s="51"/>
    </row>
    <row r="321" spans="1:22" ht="15.6" x14ac:dyDescent="0.3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>
        <v>420</v>
      </c>
      <c r="R321" s="51"/>
      <c r="S321" s="51"/>
      <c r="T321" s="51"/>
      <c r="U321" s="51"/>
      <c r="V321" s="51"/>
    </row>
    <row r="322" spans="1:22" ht="15.6" x14ac:dyDescent="0.3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>
        <v>421</v>
      </c>
      <c r="R322" s="51"/>
      <c r="S322" s="51"/>
      <c r="T322" s="51"/>
      <c r="U322" s="51"/>
      <c r="V322" s="51"/>
    </row>
    <row r="323" spans="1:22" ht="15.6" x14ac:dyDescent="0.3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>
        <v>422</v>
      </c>
      <c r="R323" s="51"/>
      <c r="S323" s="51"/>
      <c r="T323" s="51"/>
      <c r="U323" s="51"/>
      <c r="V323" s="51"/>
    </row>
    <row r="324" spans="1:22" ht="15.6" x14ac:dyDescent="0.3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>
        <v>423</v>
      </c>
      <c r="R324" s="51"/>
      <c r="S324" s="51"/>
      <c r="T324" s="51"/>
      <c r="U324" s="51"/>
      <c r="V324" s="51"/>
    </row>
    <row r="325" spans="1:22" ht="15.6" x14ac:dyDescent="0.3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>
        <v>424</v>
      </c>
      <c r="R325" s="51"/>
      <c r="S325" s="51"/>
      <c r="T325" s="51"/>
      <c r="U325" s="51"/>
      <c r="V325" s="51"/>
    </row>
    <row r="326" spans="1:22" ht="15.6" x14ac:dyDescent="0.3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>
        <v>425</v>
      </c>
      <c r="R326" s="51"/>
      <c r="S326" s="51"/>
      <c r="T326" s="51"/>
      <c r="U326" s="51"/>
      <c r="V326" s="51"/>
    </row>
    <row r="327" spans="1:22" ht="15.6" x14ac:dyDescent="0.3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>
        <v>426</v>
      </c>
      <c r="R327" s="51"/>
      <c r="S327" s="51"/>
      <c r="T327" s="51"/>
      <c r="U327" s="51"/>
      <c r="V327" s="51"/>
    </row>
    <row r="328" spans="1:22" ht="15.6" x14ac:dyDescent="0.3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>
        <v>427</v>
      </c>
      <c r="R328" s="51"/>
      <c r="S328" s="51"/>
      <c r="T328" s="51"/>
      <c r="U328" s="51"/>
      <c r="V328" s="51"/>
    </row>
    <row r="329" spans="1:22" ht="15.6" x14ac:dyDescent="0.3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>
        <v>428</v>
      </c>
      <c r="R329" s="51"/>
      <c r="S329" s="51"/>
      <c r="T329" s="51"/>
      <c r="U329" s="51"/>
      <c r="V329" s="51"/>
    </row>
    <row r="330" spans="1:22" ht="15.6" x14ac:dyDescent="0.3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>
        <v>429</v>
      </c>
      <c r="R330" s="51"/>
      <c r="S330" s="51"/>
      <c r="T330" s="51"/>
      <c r="U330" s="51"/>
      <c r="V330" s="51"/>
    </row>
    <row r="331" spans="1:22" ht="15.6" x14ac:dyDescent="0.3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>
        <v>430</v>
      </c>
      <c r="R331" s="51"/>
      <c r="S331" s="51"/>
      <c r="T331" s="51"/>
      <c r="U331" s="51"/>
      <c r="V331" s="51"/>
    </row>
    <row r="332" spans="1:22" ht="15.6" x14ac:dyDescent="0.3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>
        <v>431</v>
      </c>
      <c r="R332" s="51"/>
      <c r="S332" s="51"/>
      <c r="T332" s="51"/>
      <c r="U332" s="51"/>
      <c r="V332" s="51"/>
    </row>
    <row r="333" spans="1:22" ht="15.6" x14ac:dyDescent="0.3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>
        <v>432</v>
      </c>
      <c r="R333" s="51"/>
      <c r="S333" s="51"/>
      <c r="T333" s="51"/>
      <c r="U333" s="51"/>
      <c r="V333" s="51"/>
    </row>
    <row r="334" spans="1:22" ht="15.6" x14ac:dyDescent="0.3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>
        <v>433</v>
      </c>
      <c r="R334" s="51"/>
      <c r="S334" s="51"/>
      <c r="T334" s="51"/>
      <c r="U334" s="51"/>
      <c r="V334" s="51"/>
    </row>
    <row r="335" spans="1:22" ht="15.6" x14ac:dyDescent="0.3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>
        <v>434</v>
      </c>
      <c r="R335" s="51"/>
      <c r="S335" s="51"/>
      <c r="T335" s="51"/>
      <c r="U335" s="51"/>
      <c r="V335" s="51"/>
    </row>
    <row r="336" spans="1:22" ht="15.6" x14ac:dyDescent="0.3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>
        <v>435</v>
      </c>
      <c r="R336" s="51"/>
      <c r="S336" s="51"/>
      <c r="T336" s="51"/>
      <c r="U336" s="51"/>
      <c r="V336" s="51"/>
    </row>
    <row r="337" spans="1:22" ht="15.6" x14ac:dyDescent="0.3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>
        <v>436</v>
      </c>
      <c r="R337" s="51"/>
      <c r="S337" s="51"/>
      <c r="T337" s="51"/>
      <c r="U337" s="51"/>
      <c r="V337" s="51"/>
    </row>
    <row r="338" spans="1:22" ht="15.6" x14ac:dyDescent="0.3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>
        <v>437</v>
      </c>
      <c r="R338" s="51"/>
      <c r="S338" s="51"/>
      <c r="T338" s="51"/>
      <c r="U338" s="51"/>
      <c r="V338" s="51"/>
    </row>
    <row r="339" spans="1:22" ht="15.6" x14ac:dyDescent="0.3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>
        <v>438</v>
      </c>
      <c r="R339" s="51"/>
      <c r="S339" s="51"/>
      <c r="T339" s="51"/>
      <c r="U339" s="51"/>
      <c r="V339" s="51"/>
    </row>
    <row r="340" spans="1:22" ht="15.6" x14ac:dyDescent="0.3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>
        <v>439</v>
      </c>
      <c r="R340" s="51"/>
      <c r="S340" s="51"/>
      <c r="T340" s="51"/>
      <c r="U340" s="51"/>
      <c r="V340" s="51"/>
    </row>
    <row r="341" spans="1:22" ht="15.6" x14ac:dyDescent="0.3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>
        <v>440</v>
      </c>
      <c r="R341" s="51"/>
      <c r="S341" s="51"/>
      <c r="T341" s="51"/>
      <c r="U341" s="51"/>
      <c r="V341" s="51"/>
    </row>
    <row r="342" spans="1:22" ht="15.6" x14ac:dyDescent="0.3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>
        <v>441</v>
      </c>
      <c r="R342" s="51"/>
      <c r="S342" s="51"/>
      <c r="T342" s="51"/>
      <c r="U342" s="51"/>
      <c r="V342" s="51"/>
    </row>
    <row r="343" spans="1:22" ht="15.6" x14ac:dyDescent="0.3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>
        <v>442</v>
      </c>
      <c r="R343" s="51"/>
      <c r="S343" s="51"/>
      <c r="T343" s="51"/>
      <c r="U343" s="51"/>
      <c r="V343" s="51"/>
    </row>
    <row r="344" spans="1:22" ht="15.6" x14ac:dyDescent="0.3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>
        <v>443</v>
      </c>
      <c r="R344" s="51"/>
      <c r="S344" s="51"/>
      <c r="T344" s="51"/>
      <c r="U344" s="51"/>
      <c r="V344" s="51"/>
    </row>
    <row r="345" spans="1:22" ht="15.6" x14ac:dyDescent="0.3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>
        <v>444</v>
      </c>
      <c r="R345" s="51"/>
      <c r="S345" s="51"/>
      <c r="T345" s="51"/>
      <c r="U345" s="51"/>
      <c r="V345" s="51"/>
    </row>
    <row r="346" spans="1:22" ht="15.6" x14ac:dyDescent="0.3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>
        <v>445</v>
      </c>
      <c r="R346" s="51"/>
      <c r="S346" s="51"/>
      <c r="T346" s="51"/>
      <c r="U346" s="51"/>
      <c r="V346" s="51"/>
    </row>
    <row r="347" spans="1:22" ht="15.6" x14ac:dyDescent="0.3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>
        <v>446</v>
      </c>
      <c r="R347" s="51"/>
      <c r="S347" s="51"/>
      <c r="T347" s="51"/>
      <c r="U347" s="51"/>
      <c r="V347" s="51"/>
    </row>
    <row r="348" spans="1:22" ht="15.6" x14ac:dyDescent="0.3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>
        <v>447</v>
      </c>
      <c r="R348" s="51"/>
      <c r="S348" s="51"/>
      <c r="T348" s="51"/>
      <c r="U348" s="51"/>
      <c r="V348" s="51"/>
    </row>
    <row r="349" spans="1:22" ht="15.6" x14ac:dyDescent="0.3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>
        <v>448</v>
      </c>
      <c r="R349" s="51"/>
      <c r="S349" s="51"/>
      <c r="T349" s="51"/>
      <c r="U349" s="51"/>
      <c r="V349" s="51"/>
    </row>
    <row r="350" spans="1:22" ht="15.6" x14ac:dyDescent="0.3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>
        <v>449</v>
      </c>
      <c r="R350" s="51"/>
      <c r="S350" s="51"/>
      <c r="T350" s="51"/>
      <c r="U350" s="51"/>
      <c r="V350" s="51"/>
    </row>
    <row r="351" spans="1:22" ht="15.6" x14ac:dyDescent="0.3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>
        <v>450</v>
      </c>
      <c r="R351" s="51"/>
      <c r="S351" s="51"/>
      <c r="T351" s="51"/>
      <c r="U351" s="51"/>
      <c r="V351" s="51"/>
    </row>
    <row r="352" spans="1:22" ht="15.6" x14ac:dyDescent="0.3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>
        <v>451</v>
      </c>
      <c r="R352" s="51"/>
      <c r="S352" s="51"/>
      <c r="T352" s="51"/>
      <c r="U352" s="51"/>
      <c r="V352" s="51"/>
    </row>
    <row r="353" spans="1:22" ht="15.6" x14ac:dyDescent="0.3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>
        <v>452</v>
      </c>
      <c r="R353" s="51"/>
      <c r="S353" s="51"/>
      <c r="T353" s="51"/>
      <c r="U353" s="51"/>
      <c r="V353" s="51"/>
    </row>
    <row r="354" spans="1:22" ht="15.6" x14ac:dyDescent="0.3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>
        <v>453</v>
      </c>
      <c r="R354" s="51"/>
      <c r="S354" s="51"/>
      <c r="T354" s="51"/>
      <c r="U354" s="51"/>
      <c r="V354" s="51"/>
    </row>
    <row r="355" spans="1:22" ht="15.6" x14ac:dyDescent="0.3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>
        <v>454</v>
      </c>
      <c r="R355" s="51"/>
      <c r="S355" s="51"/>
      <c r="T355" s="51"/>
      <c r="U355" s="51"/>
      <c r="V355" s="51"/>
    </row>
    <row r="356" spans="1:22" ht="15.6" x14ac:dyDescent="0.3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>
        <v>455</v>
      </c>
      <c r="R356" s="51"/>
      <c r="S356" s="51"/>
      <c r="T356" s="51"/>
      <c r="U356" s="51"/>
      <c r="V356" s="51"/>
    </row>
    <row r="357" spans="1:22" ht="15.6" x14ac:dyDescent="0.3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>
        <v>456</v>
      </c>
      <c r="R357" s="51"/>
      <c r="S357" s="51"/>
      <c r="T357" s="51"/>
      <c r="U357" s="51"/>
      <c r="V357" s="51"/>
    </row>
    <row r="358" spans="1:22" ht="15.6" x14ac:dyDescent="0.3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>
        <v>457</v>
      </c>
      <c r="R358" s="51"/>
      <c r="S358" s="51"/>
      <c r="T358" s="51"/>
      <c r="U358" s="51"/>
      <c r="V358" s="51"/>
    </row>
    <row r="359" spans="1:22" ht="15.6" x14ac:dyDescent="0.3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>
        <v>458</v>
      </c>
      <c r="R359" s="51"/>
      <c r="S359" s="51"/>
      <c r="T359" s="51"/>
      <c r="U359" s="51"/>
      <c r="V359" s="51"/>
    </row>
    <row r="360" spans="1:22" ht="15.6" x14ac:dyDescent="0.3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>
        <v>459</v>
      </c>
      <c r="R360" s="51"/>
      <c r="S360" s="51"/>
      <c r="T360" s="51"/>
      <c r="U360" s="51"/>
      <c r="V360" s="51"/>
    </row>
    <row r="361" spans="1:22" ht="15.6" x14ac:dyDescent="0.3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>
        <v>460</v>
      </c>
      <c r="R361" s="51"/>
      <c r="S361" s="51"/>
      <c r="T361" s="51"/>
      <c r="U361" s="51"/>
      <c r="V361" s="51"/>
    </row>
    <row r="362" spans="1:22" ht="15.6" x14ac:dyDescent="0.3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>
        <v>461</v>
      </c>
      <c r="R362" s="51"/>
      <c r="S362" s="51"/>
      <c r="T362" s="51"/>
      <c r="U362" s="51"/>
      <c r="V362" s="51"/>
    </row>
    <row r="363" spans="1:22" ht="15.6" x14ac:dyDescent="0.3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>
        <v>462</v>
      </c>
      <c r="R363" s="51"/>
      <c r="S363" s="51"/>
      <c r="T363" s="51"/>
      <c r="U363" s="51"/>
      <c r="V363" s="51"/>
    </row>
    <row r="364" spans="1:22" ht="15.6" x14ac:dyDescent="0.3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>
        <v>463</v>
      </c>
      <c r="R364" s="51"/>
      <c r="S364" s="51"/>
      <c r="T364" s="51"/>
      <c r="U364" s="51"/>
      <c r="V364" s="51"/>
    </row>
    <row r="365" spans="1:22" ht="15.6" x14ac:dyDescent="0.3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>
        <v>464</v>
      </c>
      <c r="R365" s="51"/>
      <c r="S365" s="51"/>
      <c r="T365" s="51"/>
      <c r="U365" s="51"/>
      <c r="V365" s="51"/>
    </row>
    <row r="366" spans="1:22" ht="15.6" x14ac:dyDescent="0.3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>
        <v>465</v>
      </c>
      <c r="R366" s="51"/>
      <c r="S366" s="51"/>
      <c r="T366" s="51"/>
      <c r="U366" s="51"/>
      <c r="V366" s="51"/>
    </row>
    <row r="367" spans="1:22" ht="15.6" x14ac:dyDescent="0.3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>
        <v>466</v>
      </c>
      <c r="R367" s="51"/>
      <c r="S367" s="51"/>
      <c r="T367" s="51"/>
      <c r="U367" s="51"/>
      <c r="V367" s="51"/>
    </row>
    <row r="368" spans="1:22" ht="15.6" x14ac:dyDescent="0.3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>
        <v>467</v>
      </c>
      <c r="R368" s="51"/>
      <c r="S368" s="51"/>
      <c r="T368" s="51"/>
      <c r="U368" s="51"/>
      <c r="V368" s="51"/>
    </row>
    <row r="369" spans="1:22" ht="15.6" x14ac:dyDescent="0.3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>
        <v>468</v>
      </c>
      <c r="R369" s="51"/>
      <c r="S369" s="51"/>
      <c r="T369" s="51"/>
      <c r="U369" s="51"/>
      <c r="V369" s="51"/>
    </row>
    <row r="370" spans="1:22" ht="15.6" x14ac:dyDescent="0.3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>
        <v>469</v>
      </c>
      <c r="R370" s="51"/>
      <c r="S370" s="51"/>
      <c r="T370" s="51"/>
      <c r="U370" s="51"/>
      <c r="V370" s="51"/>
    </row>
    <row r="371" spans="1:22" x14ac:dyDescent="0.3">
      <c r="Q371">
        <v>470</v>
      </c>
    </row>
    <row r="372" spans="1:22" x14ac:dyDescent="0.3">
      <c r="Q372">
        <v>471</v>
      </c>
    </row>
    <row r="373" spans="1:22" x14ac:dyDescent="0.3">
      <c r="Q373">
        <v>472</v>
      </c>
    </row>
    <row r="374" spans="1:22" x14ac:dyDescent="0.3">
      <c r="Q374">
        <v>473</v>
      </c>
    </row>
    <row r="375" spans="1:22" x14ac:dyDescent="0.3">
      <c r="Q375">
        <v>474</v>
      </c>
    </row>
    <row r="376" spans="1:22" x14ac:dyDescent="0.3">
      <c r="Q376">
        <v>475</v>
      </c>
    </row>
    <row r="377" spans="1:22" x14ac:dyDescent="0.3">
      <c r="Q377">
        <v>476</v>
      </c>
    </row>
    <row r="378" spans="1:22" x14ac:dyDescent="0.3">
      <c r="Q378">
        <v>477</v>
      </c>
    </row>
    <row r="379" spans="1:22" x14ac:dyDescent="0.3">
      <c r="Q379">
        <v>478</v>
      </c>
    </row>
    <row r="380" spans="1:22" x14ac:dyDescent="0.3">
      <c r="Q380">
        <v>479</v>
      </c>
    </row>
    <row r="381" spans="1:22" x14ac:dyDescent="0.3">
      <c r="Q381">
        <v>480</v>
      </c>
    </row>
    <row r="382" spans="1:22" x14ac:dyDescent="0.3">
      <c r="Q382">
        <v>481</v>
      </c>
    </row>
    <row r="383" spans="1:22" x14ac:dyDescent="0.3">
      <c r="Q383">
        <v>482</v>
      </c>
    </row>
    <row r="384" spans="1:22" x14ac:dyDescent="0.3">
      <c r="Q384">
        <v>483</v>
      </c>
    </row>
    <row r="385" spans="17:17" x14ac:dyDescent="0.3">
      <c r="Q385">
        <v>484</v>
      </c>
    </row>
    <row r="386" spans="17:17" x14ac:dyDescent="0.3">
      <c r="Q386">
        <v>485</v>
      </c>
    </row>
    <row r="387" spans="17:17" x14ac:dyDescent="0.3">
      <c r="Q387">
        <v>486</v>
      </c>
    </row>
    <row r="388" spans="17:17" x14ac:dyDescent="0.3">
      <c r="Q388">
        <v>487</v>
      </c>
    </row>
    <row r="389" spans="17:17" x14ac:dyDescent="0.3">
      <c r="Q389">
        <v>488</v>
      </c>
    </row>
    <row r="390" spans="17:17" x14ac:dyDescent="0.3">
      <c r="Q390">
        <v>489</v>
      </c>
    </row>
    <row r="391" spans="17:17" x14ac:dyDescent="0.3">
      <c r="Q391">
        <v>490</v>
      </c>
    </row>
    <row r="392" spans="17:17" x14ac:dyDescent="0.3">
      <c r="Q392">
        <v>491</v>
      </c>
    </row>
    <row r="393" spans="17:17" x14ac:dyDescent="0.3">
      <c r="Q393">
        <v>492</v>
      </c>
    </row>
    <row r="394" spans="17:17" x14ac:dyDescent="0.3">
      <c r="Q394">
        <v>493</v>
      </c>
    </row>
    <row r="395" spans="17:17" x14ac:dyDescent="0.3">
      <c r="Q395">
        <v>494</v>
      </c>
    </row>
    <row r="396" spans="17:17" x14ac:dyDescent="0.3">
      <c r="Q396">
        <v>495</v>
      </c>
    </row>
    <row r="397" spans="17:17" x14ac:dyDescent="0.3">
      <c r="Q397">
        <v>496</v>
      </c>
    </row>
    <row r="398" spans="17:17" x14ac:dyDescent="0.3">
      <c r="Q398">
        <v>497</v>
      </c>
    </row>
    <row r="399" spans="17:17" x14ac:dyDescent="0.3">
      <c r="Q399">
        <v>498</v>
      </c>
    </row>
    <row r="400" spans="17:17" x14ac:dyDescent="0.3">
      <c r="Q400">
        <v>499</v>
      </c>
    </row>
    <row r="401" spans="17:17" x14ac:dyDescent="0.3">
      <c r="Q401">
        <v>500</v>
      </c>
    </row>
    <row r="402" spans="17:17" x14ac:dyDescent="0.3">
      <c r="Q402">
        <v>501</v>
      </c>
    </row>
    <row r="403" spans="17:17" x14ac:dyDescent="0.3">
      <c r="Q403">
        <v>502</v>
      </c>
    </row>
    <row r="404" spans="17:17" x14ac:dyDescent="0.3">
      <c r="Q404">
        <v>503</v>
      </c>
    </row>
    <row r="405" spans="17:17" x14ac:dyDescent="0.3">
      <c r="Q405">
        <v>504</v>
      </c>
    </row>
    <row r="406" spans="17:17" x14ac:dyDescent="0.3">
      <c r="Q406">
        <v>505</v>
      </c>
    </row>
    <row r="407" spans="17:17" x14ac:dyDescent="0.3">
      <c r="Q407">
        <v>506</v>
      </c>
    </row>
    <row r="408" spans="17:17" x14ac:dyDescent="0.3">
      <c r="Q408">
        <v>507</v>
      </c>
    </row>
    <row r="409" spans="17:17" x14ac:dyDescent="0.3">
      <c r="Q409">
        <v>508</v>
      </c>
    </row>
    <row r="410" spans="17:17" x14ac:dyDescent="0.3">
      <c r="Q410">
        <v>509</v>
      </c>
    </row>
    <row r="411" spans="17:17" x14ac:dyDescent="0.3">
      <c r="Q411">
        <v>510</v>
      </c>
    </row>
    <row r="412" spans="17:17" x14ac:dyDescent="0.3">
      <c r="Q412">
        <v>511</v>
      </c>
    </row>
    <row r="413" spans="17:17" x14ac:dyDescent="0.3">
      <c r="Q413">
        <v>512</v>
      </c>
    </row>
    <row r="414" spans="17:17" x14ac:dyDescent="0.3">
      <c r="Q414">
        <v>513</v>
      </c>
    </row>
    <row r="415" spans="17:17" x14ac:dyDescent="0.3">
      <c r="Q415">
        <v>514</v>
      </c>
    </row>
    <row r="416" spans="17:17" x14ac:dyDescent="0.3">
      <c r="Q416">
        <v>515</v>
      </c>
    </row>
    <row r="417" spans="17:17" x14ac:dyDescent="0.3">
      <c r="Q417">
        <v>516</v>
      </c>
    </row>
    <row r="418" spans="17:17" x14ac:dyDescent="0.3">
      <c r="Q418">
        <v>517</v>
      </c>
    </row>
    <row r="419" spans="17:17" x14ac:dyDescent="0.3">
      <c r="Q419">
        <v>518</v>
      </c>
    </row>
    <row r="420" spans="17:17" x14ac:dyDescent="0.3">
      <c r="Q420">
        <v>519</v>
      </c>
    </row>
    <row r="421" spans="17:17" x14ac:dyDescent="0.3">
      <c r="Q421">
        <v>520</v>
      </c>
    </row>
    <row r="422" spans="17:17" x14ac:dyDescent="0.3">
      <c r="Q422">
        <v>521</v>
      </c>
    </row>
    <row r="423" spans="17:17" x14ac:dyDescent="0.3">
      <c r="Q423">
        <v>522</v>
      </c>
    </row>
    <row r="424" spans="17:17" x14ac:dyDescent="0.3">
      <c r="Q424">
        <v>523</v>
      </c>
    </row>
    <row r="425" spans="17:17" x14ac:dyDescent="0.3">
      <c r="Q425">
        <v>524</v>
      </c>
    </row>
    <row r="426" spans="17:17" x14ac:dyDescent="0.3">
      <c r="Q426">
        <v>525</v>
      </c>
    </row>
    <row r="427" spans="17:17" x14ac:dyDescent="0.3">
      <c r="Q427">
        <v>526</v>
      </c>
    </row>
    <row r="428" spans="17:17" x14ac:dyDescent="0.3">
      <c r="Q428">
        <v>527</v>
      </c>
    </row>
    <row r="429" spans="17:17" x14ac:dyDescent="0.3">
      <c r="Q429">
        <v>528</v>
      </c>
    </row>
    <row r="430" spans="17:17" x14ac:dyDescent="0.3">
      <c r="Q430">
        <v>529</v>
      </c>
    </row>
    <row r="431" spans="17:17" x14ac:dyDescent="0.3">
      <c r="Q431">
        <v>530</v>
      </c>
    </row>
    <row r="432" spans="17:17" x14ac:dyDescent="0.3">
      <c r="Q432">
        <v>531</v>
      </c>
    </row>
    <row r="433" spans="17:17" x14ac:dyDescent="0.3">
      <c r="Q433">
        <v>532</v>
      </c>
    </row>
    <row r="434" spans="17:17" x14ac:dyDescent="0.3">
      <c r="Q434">
        <v>533</v>
      </c>
    </row>
    <row r="435" spans="17:17" x14ac:dyDescent="0.3">
      <c r="Q435">
        <v>534</v>
      </c>
    </row>
    <row r="436" spans="17:17" x14ac:dyDescent="0.3">
      <c r="Q436">
        <v>535</v>
      </c>
    </row>
    <row r="437" spans="17:17" x14ac:dyDescent="0.3">
      <c r="Q437">
        <v>536</v>
      </c>
    </row>
    <row r="438" spans="17:17" x14ac:dyDescent="0.3">
      <c r="Q438">
        <v>537</v>
      </c>
    </row>
    <row r="439" spans="17:17" x14ac:dyDescent="0.3">
      <c r="Q439">
        <v>538</v>
      </c>
    </row>
    <row r="440" spans="17:17" x14ac:dyDescent="0.3">
      <c r="Q440">
        <v>539</v>
      </c>
    </row>
    <row r="441" spans="17:17" x14ac:dyDescent="0.3">
      <c r="Q441">
        <v>540</v>
      </c>
    </row>
    <row r="442" spans="17:17" x14ac:dyDescent="0.3">
      <c r="Q442">
        <v>541</v>
      </c>
    </row>
    <row r="443" spans="17:17" x14ac:dyDescent="0.3">
      <c r="Q443">
        <v>542</v>
      </c>
    </row>
    <row r="444" spans="17:17" x14ac:dyDescent="0.3">
      <c r="Q444">
        <v>543</v>
      </c>
    </row>
    <row r="445" spans="17:17" x14ac:dyDescent="0.3">
      <c r="Q445">
        <v>544</v>
      </c>
    </row>
    <row r="446" spans="17:17" x14ac:dyDescent="0.3">
      <c r="Q446">
        <v>545</v>
      </c>
    </row>
    <row r="447" spans="17:17" x14ac:dyDescent="0.3">
      <c r="Q447">
        <v>546</v>
      </c>
    </row>
    <row r="448" spans="17:17" x14ac:dyDescent="0.3">
      <c r="Q448">
        <v>547</v>
      </c>
    </row>
    <row r="449" spans="17:17" x14ac:dyDescent="0.3">
      <c r="Q449">
        <v>548</v>
      </c>
    </row>
    <row r="450" spans="17:17" x14ac:dyDescent="0.3">
      <c r="Q450">
        <v>549</v>
      </c>
    </row>
    <row r="451" spans="17:17" x14ac:dyDescent="0.3">
      <c r="Q451">
        <v>550</v>
      </c>
    </row>
    <row r="452" spans="17:17" x14ac:dyDescent="0.3">
      <c r="Q452">
        <v>551</v>
      </c>
    </row>
    <row r="453" spans="17:17" x14ac:dyDescent="0.3">
      <c r="Q453">
        <v>552</v>
      </c>
    </row>
    <row r="454" spans="17:17" x14ac:dyDescent="0.3">
      <c r="Q454">
        <v>553</v>
      </c>
    </row>
    <row r="455" spans="17:17" x14ac:dyDescent="0.3">
      <c r="Q455">
        <v>554</v>
      </c>
    </row>
    <row r="456" spans="17:17" x14ac:dyDescent="0.3">
      <c r="Q456">
        <v>555</v>
      </c>
    </row>
    <row r="457" spans="17:17" x14ac:dyDescent="0.3">
      <c r="Q457">
        <v>556</v>
      </c>
    </row>
    <row r="458" spans="17:17" x14ac:dyDescent="0.3">
      <c r="Q458">
        <v>557</v>
      </c>
    </row>
    <row r="459" spans="17:17" x14ac:dyDescent="0.3">
      <c r="Q459">
        <v>558</v>
      </c>
    </row>
    <row r="460" spans="17:17" x14ac:dyDescent="0.3">
      <c r="Q460">
        <v>559</v>
      </c>
    </row>
    <row r="461" spans="17:17" x14ac:dyDescent="0.3">
      <c r="Q461">
        <v>560</v>
      </c>
    </row>
    <row r="462" spans="17:17" x14ac:dyDescent="0.3">
      <c r="Q462">
        <v>561</v>
      </c>
    </row>
    <row r="463" spans="17:17" x14ac:dyDescent="0.3">
      <c r="Q463">
        <v>562</v>
      </c>
    </row>
    <row r="464" spans="17:17" x14ac:dyDescent="0.3">
      <c r="Q464">
        <v>563</v>
      </c>
    </row>
    <row r="465" spans="17:17" x14ac:dyDescent="0.3">
      <c r="Q465">
        <v>564</v>
      </c>
    </row>
    <row r="466" spans="17:17" x14ac:dyDescent="0.3">
      <c r="Q466">
        <v>565</v>
      </c>
    </row>
    <row r="467" spans="17:17" x14ac:dyDescent="0.3">
      <c r="Q467">
        <v>566</v>
      </c>
    </row>
    <row r="468" spans="17:17" x14ac:dyDescent="0.3">
      <c r="Q468">
        <v>567</v>
      </c>
    </row>
    <row r="469" spans="17:17" x14ac:dyDescent="0.3">
      <c r="Q469">
        <v>568</v>
      </c>
    </row>
    <row r="470" spans="17:17" x14ac:dyDescent="0.3">
      <c r="Q470">
        <v>569</v>
      </c>
    </row>
    <row r="471" spans="17:17" x14ac:dyDescent="0.3">
      <c r="Q471">
        <v>570</v>
      </c>
    </row>
    <row r="472" spans="17:17" x14ac:dyDescent="0.3">
      <c r="Q472">
        <v>571</v>
      </c>
    </row>
    <row r="473" spans="17:17" x14ac:dyDescent="0.3">
      <c r="Q473">
        <v>572</v>
      </c>
    </row>
    <row r="474" spans="17:17" x14ac:dyDescent="0.3">
      <c r="Q474">
        <v>573</v>
      </c>
    </row>
    <row r="475" spans="17:17" x14ac:dyDescent="0.3">
      <c r="Q475">
        <v>574</v>
      </c>
    </row>
    <row r="476" spans="17:17" x14ac:dyDescent="0.3">
      <c r="Q476">
        <v>575</v>
      </c>
    </row>
    <row r="477" spans="17:17" x14ac:dyDescent="0.3">
      <c r="Q477">
        <v>576</v>
      </c>
    </row>
    <row r="478" spans="17:17" x14ac:dyDescent="0.3">
      <c r="Q478">
        <v>577</v>
      </c>
    </row>
    <row r="479" spans="17:17" x14ac:dyDescent="0.3">
      <c r="Q479">
        <v>578</v>
      </c>
    </row>
    <row r="480" spans="17:17" x14ac:dyDescent="0.3">
      <c r="Q480">
        <v>579</v>
      </c>
    </row>
    <row r="481" spans="17:17" x14ac:dyDescent="0.3">
      <c r="Q481">
        <v>580</v>
      </c>
    </row>
    <row r="482" spans="17:17" x14ac:dyDescent="0.3">
      <c r="Q482">
        <v>581</v>
      </c>
    </row>
    <row r="483" spans="17:17" x14ac:dyDescent="0.3">
      <c r="Q483">
        <v>582</v>
      </c>
    </row>
    <row r="484" spans="17:17" x14ac:dyDescent="0.3">
      <c r="Q484">
        <v>583</v>
      </c>
    </row>
    <row r="485" spans="17:17" x14ac:dyDescent="0.3">
      <c r="Q485">
        <v>584</v>
      </c>
    </row>
    <row r="486" spans="17:17" x14ac:dyDescent="0.3">
      <c r="Q486">
        <v>585</v>
      </c>
    </row>
    <row r="487" spans="17:17" x14ac:dyDescent="0.3">
      <c r="Q487">
        <v>586</v>
      </c>
    </row>
    <row r="488" spans="17:17" x14ac:dyDescent="0.3">
      <c r="Q488">
        <v>587</v>
      </c>
    </row>
    <row r="489" spans="17:17" x14ac:dyDescent="0.3">
      <c r="Q489">
        <v>588</v>
      </c>
    </row>
    <row r="490" spans="17:17" x14ac:dyDescent="0.3">
      <c r="Q490">
        <v>589</v>
      </c>
    </row>
    <row r="491" spans="17:17" x14ac:dyDescent="0.3">
      <c r="Q491">
        <v>590</v>
      </c>
    </row>
    <row r="492" spans="17:17" x14ac:dyDescent="0.3">
      <c r="Q492">
        <v>591</v>
      </c>
    </row>
    <row r="493" spans="17:17" x14ac:dyDescent="0.3">
      <c r="Q493">
        <v>592</v>
      </c>
    </row>
    <row r="494" spans="17:17" x14ac:dyDescent="0.3">
      <c r="Q494">
        <v>593</v>
      </c>
    </row>
    <row r="495" spans="17:17" x14ac:dyDescent="0.3">
      <c r="Q495">
        <v>594</v>
      </c>
    </row>
    <row r="496" spans="17:17" x14ac:dyDescent="0.3">
      <c r="Q496">
        <v>595</v>
      </c>
    </row>
    <row r="497" spans="17:17" x14ac:dyDescent="0.3">
      <c r="Q497">
        <v>596</v>
      </c>
    </row>
    <row r="498" spans="17:17" x14ac:dyDescent="0.3">
      <c r="Q498">
        <v>597</v>
      </c>
    </row>
    <row r="499" spans="17:17" x14ac:dyDescent="0.3">
      <c r="Q499">
        <v>598</v>
      </c>
    </row>
    <row r="500" spans="17:17" x14ac:dyDescent="0.3">
      <c r="Q500">
        <v>599</v>
      </c>
    </row>
    <row r="501" spans="17:17" x14ac:dyDescent="0.3">
      <c r="Q501">
        <v>600</v>
      </c>
    </row>
    <row r="502" spans="17:17" x14ac:dyDescent="0.3">
      <c r="Q502">
        <v>601</v>
      </c>
    </row>
    <row r="503" spans="17:17" x14ac:dyDescent="0.3">
      <c r="Q503">
        <v>602</v>
      </c>
    </row>
    <row r="504" spans="17:17" x14ac:dyDescent="0.3">
      <c r="Q504">
        <v>603</v>
      </c>
    </row>
    <row r="505" spans="17:17" x14ac:dyDescent="0.3">
      <c r="Q505">
        <v>604</v>
      </c>
    </row>
    <row r="506" spans="17:17" x14ac:dyDescent="0.3">
      <c r="Q506">
        <v>605</v>
      </c>
    </row>
    <row r="507" spans="17:17" x14ac:dyDescent="0.3">
      <c r="Q507">
        <v>606</v>
      </c>
    </row>
    <row r="508" spans="17:17" x14ac:dyDescent="0.3">
      <c r="Q508">
        <v>607</v>
      </c>
    </row>
    <row r="509" spans="17:17" x14ac:dyDescent="0.3">
      <c r="Q509">
        <v>608</v>
      </c>
    </row>
    <row r="510" spans="17:17" x14ac:dyDescent="0.3">
      <c r="Q510">
        <v>609</v>
      </c>
    </row>
    <row r="511" spans="17:17" x14ac:dyDescent="0.3">
      <c r="Q511">
        <v>610</v>
      </c>
    </row>
    <row r="512" spans="17:17" x14ac:dyDescent="0.3">
      <c r="Q512">
        <v>611</v>
      </c>
    </row>
    <row r="513" spans="17:17" x14ac:dyDescent="0.3">
      <c r="Q513">
        <v>612</v>
      </c>
    </row>
    <row r="514" spans="17:17" x14ac:dyDescent="0.3">
      <c r="Q514">
        <v>613</v>
      </c>
    </row>
    <row r="515" spans="17:17" x14ac:dyDescent="0.3">
      <c r="Q515">
        <v>614</v>
      </c>
    </row>
    <row r="516" spans="17:17" x14ac:dyDescent="0.3">
      <c r="Q516">
        <v>615</v>
      </c>
    </row>
    <row r="517" spans="17:17" x14ac:dyDescent="0.3">
      <c r="Q517">
        <v>616</v>
      </c>
    </row>
    <row r="518" spans="17:17" x14ac:dyDescent="0.3">
      <c r="Q518">
        <v>617</v>
      </c>
    </row>
    <row r="519" spans="17:17" x14ac:dyDescent="0.3">
      <c r="Q519">
        <v>618</v>
      </c>
    </row>
    <row r="520" spans="17:17" x14ac:dyDescent="0.3">
      <c r="Q520">
        <v>619</v>
      </c>
    </row>
    <row r="521" spans="17:17" x14ac:dyDescent="0.3">
      <c r="Q521">
        <v>620</v>
      </c>
    </row>
    <row r="522" spans="17:17" x14ac:dyDescent="0.3">
      <c r="Q522">
        <v>621</v>
      </c>
    </row>
    <row r="523" spans="17:17" x14ac:dyDescent="0.3">
      <c r="Q523">
        <v>622</v>
      </c>
    </row>
    <row r="524" spans="17:17" x14ac:dyDescent="0.3">
      <c r="Q524">
        <v>623</v>
      </c>
    </row>
    <row r="525" spans="17:17" x14ac:dyDescent="0.3">
      <c r="Q525">
        <v>624</v>
      </c>
    </row>
    <row r="526" spans="17:17" x14ac:dyDescent="0.3">
      <c r="Q526">
        <v>625</v>
      </c>
    </row>
    <row r="527" spans="17:17" x14ac:dyDescent="0.3">
      <c r="Q527">
        <v>626</v>
      </c>
    </row>
    <row r="528" spans="17:17" x14ac:dyDescent="0.3">
      <c r="Q528">
        <v>627</v>
      </c>
    </row>
    <row r="529" spans="17:17" x14ac:dyDescent="0.3">
      <c r="Q529">
        <v>628</v>
      </c>
    </row>
    <row r="530" spans="17:17" x14ac:dyDescent="0.3">
      <c r="Q530">
        <v>629</v>
      </c>
    </row>
    <row r="531" spans="17:17" x14ac:dyDescent="0.3">
      <c r="Q531">
        <v>630</v>
      </c>
    </row>
    <row r="532" spans="17:17" x14ac:dyDescent="0.3">
      <c r="Q532">
        <v>631</v>
      </c>
    </row>
    <row r="533" spans="17:17" x14ac:dyDescent="0.3">
      <c r="Q533">
        <v>632</v>
      </c>
    </row>
    <row r="534" spans="17:17" x14ac:dyDescent="0.3">
      <c r="Q534">
        <v>633</v>
      </c>
    </row>
    <row r="535" spans="17:17" x14ac:dyDescent="0.3">
      <c r="Q535">
        <v>634</v>
      </c>
    </row>
    <row r="536" spans="17:17" x14ac:dyDescent="0.3">
      <c r="Q536">
        <v>635</v>
      </c>
    </row>
    <row r="537" spans="17:17" x14ac:dyDescent="0.3">
      <c r="Q537">
        <v>636</v>
      </c>
    </row>
    <row r="538" spans="17:17" x14ac:dyDescent="0.3">
      <c r="Q538">
        <v>637</v>
      </c>
    </row>
    <row r="539" spans="17:17" x14ac:dyDescent="0.3">
      <c r="Q539">
        <v>638</v>
      </c>
    </row>
    <row r="540" spans="17:17" x14ac:dyDescent="0.3">
      <c r="Q540">
        <v>639</v>
      </c>
    </row>
    <row r="541" spans="17:17" x14ac:dyDescent="0.3">
      <c r="Q541">
        <v>640</v>
      </c>
    </row>
    <row r="542" spans="17:17" x14ac:dyDescent="0.3">
      <c r="Q542">
        <v>641</v>
      </c>
    </row>
    <row r="543" spans="17:17" x14ac:dyDescent="0.3">
      <c r="Q543">
        <v>642</v>
      </c>
    </row>
    <row r="544" spans="17:17" x14ac:dyDescent="0.3">
      <c r="Q544">
        <v>643</v>
      </c>
    </row>
    <row r="545" spans="17:17" x14ac:dyDescent="0.3">
      <c r="Q545">
        <v>644</v>
      </c>
    </row>
    <row r="546" spans="17:17" x14ac:dyDescent="0.3">
      <c r="Q546">
        <v>645</v>
      </c>
    </row>
    <row r="547" spans="17:17" x14ac:dyDescent="0.3">
      <c r="Q547">
        <v>646</v>
      </c>
    </row>
    <row r="548" spans="17:17" x14ac:dyDescent="0.3">
      <c r="Q548">
        <v>647</v>
      </c>
    </row>
    <row r="549" spans="17:17" x14ac:dyDescent="0.3">
      <c r="Q549">
        <v>648</v>
      </c>
    </row>
    <row r="550" spans="17:17" x14ac:dyDescent="0.3">
      <c r="Q550">
        <v>649</v>
      </c>
    </row>
    <row r="551" spans="17:17" x14ac:dyDescent="0.3">
      <c r="Q551">
        <v>650</v>
      </c>
    </row>
    <row r="552" spans="17:17" x14ac:dyDescent="0.3">
      <c r="Q552">
        <v>651</v>
      </c>
    </row>
    <row r="553" spans="17:17" x14ac:dyDescent="0.3">
      <c r="Q553">
        <v>652</v>
      </c>
    </row>
    <row r="554" spans="17:17" x14ac:dyDescent="0.3">
      <c r="Q554">
        <v>653</v>
      </c>
    </row>
    <row r="555" spans="17:17" x14ac:dyDescent="0.3">
      <c r="Q555">
        <v>654</v>
      </c>
    </row>
    <row r="556" spans="17:17" x14ac:dyDescent="0.3">
      <c r="Q556">
        <v>655</v>
      </c>
    </row>
    <row r="557" spans="17:17" x14ac:dyDescent="0.3">
      <c r="Q557">
        <v>656</v>
      </c>
    </row>
    <row r="558" spans="17:17" x14ac:dyDescent="0.3">
      <c r="Q558">
        <v>657</v>
      </c>
    </row>
    <row r="559" spans="17:17" x14ac:dyDescent="0.3">
      <c r="Q559">
        <v>658</v>
      </c>
    </row>
    <row r="560" spans="17:17" x14ac:dyDescent="0.3">
      <c r="Q560">
        <v>659</v>
      </c>
    </row>
    <row r="561" spans="17:17" x14ac:dyDescent="0.3">
      <c r="Q561">
        <v>660</v>
      </c>
    </row>
    <row r="562" spans="17:17" x14ac:dyDescent="0.3">
      <c r="Q562">
        <v>661</v>
      </c>
    </row>
    <row r="563" spans="17:17" x14ac:dyDescent="0.3">
      <c r="Q563">
        <v>662</v>
      </c>
    </row>
    <row r="564" spans="17:17" x14ac:dyDescent="0.3">
      <c r="Q564">
        <v>663</v>
      </c>
    </row>
    <row r="565" spans="17:17" x14ac:dyDescent="0.3">
      <c r="Q565">
        <v>664</v>
      </c>
    </row>
    <row r="566" spans="17:17" x14ac:dyDescent="0.3">
      <c r="Q566">
        <v>665</v>
      </c>
    </row>
    <row r="567" spans="17:17" x14ac:dyDescent="0.3">
      <c r="Q567">
        <v>666</v>
      </c>
    </row>
    <row r="568" spans="17:17" x14ac:dyDescent="0.3">
      <c r="Q568">
        <v>667</v>
      </c>
    </row>
    <row r="569" spans="17:17" x14ac:dyDescent="0.3">
      <c r="Q569">
        <v>668</v>
      </c>
    </row>
    <row r="570" spans="17:17" x14ac:dyDescent="0.3">
      <c r="Q570">
        <v>669</v>
      </c>
    </row>
    <row r="571" spans="17:17" x14ac:dyDescent="0.3">
      <c r="Q571">
        <v>670</v>
      </c>
    </row>
    <row r="572" spans="17:17" x14ac:dyDescent="0.3">
      <c r="Q572">
        <v>671</v>
      </c>
    </row>
    <row r="573" spans="17:17" x14ac:dyDescent="0.3">
      <c r="Q573">
        <v>672</v>
      </c>
    </row>
    <row r="574" spans="17:17" x14ac:dyDescent="0.3">
      <c r="Q574">
        <v>673</v>
      </c>
    </row>
    <row r="575" spans="17:17" x14ac:dyDescent="0.3">
      <c r="Q575">
        <v>674</v>
      </c>
    </row>
    <row r="576" spans="17:17" x14ac:dyDescent="0.3">
      <c r="Q576">
        <v>675</v>
      </c>
    </row>
    <row r="577" spans="17:17" x14ac:dyDescent="0.3">
      <c r="Q577">
        <v>676</v>
      </c>
    </row>
    <row r="578" spans="17:17" x14ac:dyDescent="0.3">
      <c r="Q578">
        <v>677</v>
      </c>
    </row>
    <row r="579" spans="17:17" x14ac:dyDescent="0.3">
      <c r="Q579">
        <v>678</v>
      </c>
    </row>
    <row r="580" spans="17:17" x14ac:dyDescent="0.3">
      <c r="Q580">
        <v>679</v>
      </c>
    </row>
    <row r="581" spans="17:17" x14ac:dyDescent="0.3">
      <c r="Q581">
        <v>680</v>
      </c>
    </row>
    <row r="582" spans="17:17" x14ac:dyDescent="0.3">
      <c r="Q582">
        <v>681</v>
      </c>
    </row>
    <row r="583" spans="17:17" x14ac:dyDescent="0.3">
      <c r="Q583">
        <v>682</v>
      </c>
    </row>
    <row r="584" spans="17:17" x14ac:dyDescent="0.3">
      <c r="Q584">
        <v>683</v>
      </c>
    </row>
    <row r="585" spans="17:17" x14ac:dyDescent="0.3">
      <c r="Q585">
        <v>684</v>
      </c>
    </row>
    <row r="586" spans="17:17" x14ac:dyDescent="0.3">
      <c r="Q586">
        <v>685</v>
      </c>
    </row>
    <row r="587" spans="17:17" x14ac:dyDescent="0.3">
      <c r="Q587">
        <v>686</v>
      </c>
    </row>
    <row r="588" spans="17:17" x14ac:dyDescent="0.3">
      <c r="Q588">
        <v>687</v>
      </c>
    </row>
    <row r="589" spans="17:17" x14ac:dyDescent="0.3">
      <c r="Q589">
        <v>688</v>
      </c>
    </row>
    <row r="590" spans="17:17" x14ac:dyDescent="0.3">
      <c r="Q590">
        <v>689</v>
      </c>
    </row>
    <row r="591" spans="17:17" x14ac:dyDescent="0.3">
      <c r="Q591">
        <v>690</v>
      </c>
    </row>
    <row r="592" spans="17:17" x14ac:dyDescent="0.3">
      <c r="Q592">
        <v>691</v>
      </c>
    </row>
    <row r="593" spans="17:17" x14ac:dyDescent="0.3">
      <c r="Q593">
        <v>692</v>
      </c>
    </row>
    <row r="594" spans="17:17" x14ac:dyDescent="0.3">
      <c r="Q594">
        <v>693</v>
      </c>
    </row>
    <row r="595" spans="17:17" x14ac:dyDescent="0.3">
      <c r="Q595">
        <v>694</v>
      </c>
    </row>
    <row r="596" spans="17:17" x14ac:dyDescent="0.3">
      <c r="Q596">
        <v>695</v>
      </c>
    </row>
    <row r="597" spans="17:17" x14ac:dyDescent="0.3">
      <c r="Q597">
        <v>696</v>
      </c>
    </row>
    <row r="598" spans="17:17" x14ac:dyDescent="0.3">
      <c r="Q598">
        <v>697</v>
      </c>
    </row>
    <row r="599" spans="17:17" x14ac:dyDescent="0.3">
      <c r="Q599">
        <v>698</v>
      </c>
    </row>
    <row r="600" spans="17:17" x14ac:dyDescent="0.3">
      <c r="Q600">
        <v>699</v>
      </c>
    </row>
    <row r="601" spans="17:17" x14ac:dyDescent="0.3">
      <c r="Q601">
        <v>700</v>
      </c>
    </row>
  </sheetData>
  <customSheetViews>
    <customSheetView guid="{D4080E32-F4BA-4C55-B135-954EC34A4A89}" state="hidden" topLeftCell="A13">
      <selection activeCell="A53" sqref="A5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S788"/>
  <sheetViews>
    <sheetView topLeftCell="D1" workbookViewId="0">
      <selection activeCell="S2" sqref="S2"/>
    </sheetView>
  </sheetViews>
  <sheetFormatPr baseColWidth="10" defaultRowHeight="14.4" x14ac:dyDescent="0.3"/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O1" t="s">
        <v>0</v>
      </c>
      <c r="P1" t="s">
        <v>1</v>
      </c>
      <c r="Q1" t="s">
        <v>2</v>
      </c>
      <c r="R1" t="s">
        <v>3</v>
      </c>
      <c r="S1" t="s">
        <v>4</v>
      </c>
    </row>
    <row r="2" spans="1:19" x14ac:dyDescent="0.3">
      <c r="A2">
        <v>2024</v>
      </c>
      <c r="B2" s="54" t="s">
        <v>135</v>
      </c>
      <c r="C2" t="s">
        <v>5</v>
      </c>
      <c r="D2">
        <v>1940</v>
      </c>
      <c r="E2" s="124">
        <v>0.85899999999999999</v>
      </c>
      <c r="F2" s="124"/>
      <c r="H2">
        <v>2026</v>
      </c>
      <c r="I2" s="54" t="s">
        <v>136</v>
      </c>
      <c r="J2" t="s">
        <v>6</v>
      </c>
      <c r="K2">
        <v>60</v>
      </c>
      <c r="L2">
        <v>1.2869999999999999</v>
      </c>
      <c r="M2" s="124"/>
      <c r="O2">
        <v>2026</v>
      </c>
      <c r="P2" s="54" t="s">
        <v>153</v>
      </c>
      <c r="Q2" t="s">
        <v>6</v>
      </c>
      <c r="R2">
        <v>60</v>
      </c>
      <c r="S2">
        <v>1.238</v>
      </c>
    </row>
    <row r="3" spans="1:19" x14ac:dyDescent="0.3">
      <c r="A3">
        <v>2024</v>
      </c>
      <c r="B3">
        <v>1</v>
      </c>
      <c r="C3" t="s">
        <v>5</v>
      </c>
      <c r="D3">
        <v>1941</v>
      </c>
      <c r="E3" s="124">
        <v>0.85199999999999998</v>
      </c>
      <c r="F3" s="124"/>
      <c r="H3">
        <v>2026</v>
      </c>
      <c r="I3">
        <v>3</v>
      </c>
      <c r="J3" t="s">
        <v>6</v>
      </c>
      <c r="K3">
        <v>61</v>
      </c>
      <c r="L3">
        <v>1.2829999999999999</v>
      </c>
      <c r="M3" s="124"/>
      <c r="O3">
        <v>2026</v>
      </c>
      <c r="P3">
        <v>3</v>
      </c>
      <c r="Q3" t="s">
        <v>6</v>
      </c>
      <c r="R3">
        <v>61</v>
      </c>
      <c r="S3">
        <v>1.2330000000000001</v>
      </c>
    </row>
    <row r="4" spans="1:19" x14ac:dyDescent="0.3">
      <c r="A4">
        <v>2024</v>
      </c>
      <c r="B4">
        <v>1</v>
      </c>
      <c r="C4" t="s">
        <v>5</v>
      </c>
      <c r="D4">
        <v>1942</v>
      </c>
      <c r="E4" s="124">
        <v>0.84599999999999997</v>
      </c>
      <c r="F4" s="124"/>
      <c r="H4">
        <v>2026</v>
      </c>
      <c r="I4">
        <v>3</v>
      </c>
      <c r="J4" t="s">
        <v>6</v>
      </c>
      <c r="K4">
        <v>62</v>
      </c>
      <c r="L4">
        <v>1.2789999999999999</v>
      </c>
      <c r="M4" s="124"/>
      <c r="O4">
        <v>2026</v>
      </c>
      <c r="P4">
        <v>3</v>
      </c>
      <c r="Q4" t="s">
        <v>6</v>
      </c>
      <c r="R4">
        <v>62</v>
      </c>
      <c r="S4">
        <v>1.2290000000000001</v>
      </c>
    </row>
    <row r="5" spans="1:19" x14ac:dyDescent="0.3">
      <c r="A5">
        <v>2024</v>
      </c>
      <c r="B5">
        <v>1</v>
      </c>
      <c r="C5" t="s">
        <v>5</v>
      </c>
      <c r="D5">
        <v>1943</v>
      </c>
      <c r="E5" s="124">
        <v>0.84</v>
      </c>
      <c r="F5" s="124"/>
      <c r="H5">
        <v>2026</v>
      </c>
      <c r="I5">
        <v>3</v>
      </c>
      <c r="J5" t="s">
        <v>6</v>
      </c>
      <c r="K5">
        <v>63</v>
      </c>
      <c r="L5">
        <v>1.2749999999999999</v>
      </c>
      <c r="M5" s="124"/>
      <c r="O5">
        <v>2026</v>
      </c>
      <c r="P5">
        <v>3</v>
      </c>
      <c r="Q5" t="s">
        <v>6</v>
      </c>
      <c r="R5">
        <v>63</v>
      </c>
      <c r="S5">
        <v>1.224</v>
      </c>
    </row>
    <row r="6" spans="1:19" x14ac:dyDescent="0.3">
      <c r="A6">
        <v>2024</v>
      </c>
      <c r="B6">
        <v>1</v>
      </c>
      <c r="C6" t="s">
        <v>5</v>
      </c>
      <c r="D6">
        <v>1944</v>
      </c>
      <c r="E6" s="124">
        <v>0.83499999999999996</v>
      </c>
      <c r="F6" s="124"/>
      <c r="H6">
        <v>2026</v>
      </c>
      <c r="I6">
        <v>3</v>
      </c>
      <c r="J6" t="s">
        <v>6</v>
      </c>
      <c r="K6">
        <v>64</v>
      </c>
      <c r="L6">
        <v>1.27</v>
      </c>
      <c r="M6" s="124"/>
      <c r="O6">
        <v>2026</v>
      </c>
      <c r="P6">
        <v>3</v>
      </c>
      <c r="Q6" t="s">
        <v>6</v>
      </c>
      <c r="R6">
        <v>64</v>
      </c>
      <c r="S6">
        <v>1.2190000000000001</v>
      </c>
    </row>
    <row r="7" spans="1:19" x14ac:dyDescent="0.3">
      <c r="A7">
        <v>2024</v>
      </c>
      <c r="B7">
        <v>1</v>
      </c>
      <c r="C7" t="s">
        <v>5</v>
      </c>
      <c r="D7">
        <v>1945</v>
      </c>
      <c r="E7" s="124">
        <v>0.83</v>
      </c>
      <c r="F7" s="124"/>
      <c r="H7">
        <v>2026</v>
      </c>
      <c r="I7">
        <v>3</v>
      </c>
      <c r="J7" t="s">
        <v>6</v>
      </c>
      <c r="K7">
        <v>65</v>
      </c>
      <c r="L7">
        <v>1.266</v>
      </c>
      <c r="M7" s="124"/>
      <c r="O7">
        <v>2026</v>
      </c>
      <c r="P7">
        <v>3</v>
      </c>
      <c r="Q7" t="s">
        <v>6</v>
      </c>
      <c r="R7">
        <v>65</v>
      </c>
      <c r="S7">
        <v>1.214</v>
      </c>
    </row>
    <row r="8" spans="1:19" x14ac:dyDescent="0.3">
      <c r="A8">
        <v>2024</v>
      </c>
      <c r="B8">
        <v>1</v>
      </c>
      <c r="C8" t="s">
        <v>5</v>
      </c>
      <c r="D8">
        <v>1946</v>
      </c>
      <c r="E8" s="124">
        <v>0.82499999999999996</v>
      </c>
      <c r="F8" s="124"/>
      <c r="H8">
        <v>2026</v>
      </c>
      <c r="I8">
        <v>3</v>
      </c>
      <c r="J8" t="s">
        <v>6</v>
      </c>
      <c r="K8">
        <v>66</v>
      </c>
      <c r="L8">
        <v>1.262</v>
      </c>
      <c r="M8" s="124"/>
      <c r="O8">
        <v>2026</v>
      </c>
      <c r="P8">
        <v>3</v>
      </c>
      <c r="Q8" t="s">
        <v>6</v>
      </c>
      <c r="R8">
        <v>66</v>
      </c>
      <c r="S8">
        <v>1.2090000000000001</v>
      </c>
    </row>
    <row r="9" spans="1:19" x14ac:dyDescent="0.3">
      <c r="A9">
        <v>2024</v>
      </c>
      <c r="B9">
        <v>1</v>
      </c>
      <c r="C9" t="s">
        <v>5</v>
      </c>
      <c r="D9">
        <v>1947</v>
      </c>
      <c r="E9" s="124">
        <v>0.82099999999999995</v>
      </c>
      <c r="F9" s="124"/>
      <c r="H9">
        <v>2026</v>
      </c>
      <c r="I9">
        <v>3</v>
      </c>
      <c r="J9" t="s">
        <v>6</v>
      </c>
      <c r="K9">
        <v>67</v>
      </c>
      <c r="L9">
        <v>1.258</v>
      </c>
      <c r="M9" s="124"/>
      <c r="O9">
        <v>2026</v>
      </c>
      <c r="P9">
        <v>3</v>
      </c>
      <c r="Q9" t="s">
        <v>6</v>
      </c>
      <c r="R9">
        <v>67</v>
      </c>
      <c r="S9">
        <v>1.2050000000000001</v>
      </c>
    </row>
    <row r="10" spans="1:19" x14ac:dyDescent="0.3">
      <c r="A10">
        <v>2024</v>
      </c>
      <c r="B10">
        <v>1</v>
      </c>
      <c r="C10" t="s">
        <v>5</v>
      </c>
      <c r="D10">
        <v>1948</v>
      </c>
      <c r="E10" s="124">
        <v>0.81699999999999995</v>
      </c>
      <c r="F10" s="124"/>
      <c r="H10">
        <v>2026</v>
      </c>
      <c r="I10">
        <v>3</v>
      </c>
      <c r="J10" t="s">
        <v>6</v>
      </c>
      <c r="K10">
        <v>68</v>
      </c>
      <c r="L10">
        <v>1.254</v>
      </c>
      <c r="M10" s="124"/>
      <c r="O10">
        <v>2026</v>
      </c>
      <c r="P10">
        <v>3</v>
      </c>
      <c r="Q10" t="s">
        <v>6</v>
      </c>
      <c r="R10">
        <v>68</v>
      </c>
      <c r="S10">
        <v>1.2</v>
      </c>
    </row>
    <row r="11" spans="1:19" x14ac:dyDescent="0.3">
      <c r="A11">
        <v>2024</v>
      </c>
      <c r="B11">
        <v>1</v>
      </c>
      <c r="C11" t="s">
        <v>5</v>
      </c>
      <c r="D11">
        <v>1949</v>
      </c>
      <c r="E11" s="124">
        <v>0.81399999999999995</v>
      </c>
      <c r="F11" s="124"/>
      <c r="H11">
        <v>2026</v>
      </c>
      <c r="I11">
        <v>3</v>
      </c>
      <c r="J11" t="s">
        <v>6</v>
      </c>
      <c r="K11">
        <v>69</v>
      </c>
      <c r="L11">
        <v>1.2490000000000001</v>
      </c>
      <c r="M11" s="124"/>
      <c r="O11">
        <v>2026</v>
      </c>
      <c r="P11">
        <v>3</v>
      </c>
      <c r="Q11" t="s">
        <v>6</v>
      </c>
      <c r="R11">
        <v>69</v>
      </c>
      <c r="S11">
        <v>1.1950000000000001</v>
      </c>
    </row>
    <row r="12" spans="1:19" x14ac:dyDescent="0.3">
      <c r="A12">
        <v>2024</v>
      </c>
      <c r="B12">
        <v>1</v>
      </c>
      <c r="C12" t="s">
        <v>5</v>
      </c>
      <c r="D12">
        <v>1950</v>
      </c>
      <c r="E12" s="124">
        <v>0.81</v>
      </c>
      <c r="F12" s="124"/>
      <c r="H12">
        <v>2026</v>
      </c>
      <c r="I12">
        <v>3</v>
      </c>
      <c r="J12" t="s">
        <v>6</v>
      </c>
      <c r="K12">
        <v>70</v>
      </c>
      <c r="L12">
        <v>1.2450000000000001</v>
      </c>
      <c r="M12" s="124"/>
      <c r="O12">
        <v>2026</v>
      </c>
      <c r="P12">
        <v>3</v>
      </c>
      <c r="Q12" t="s">
        <v>6</v>
      </c>
      <c r="R12">
        <v>70</v>
      </c>
      <c r="S12">
        <v>1.19</v>
      </c>
    </row>
    <row r="13" spans="1:19" x14ac:dyDescent="0.3">
      <c r="A13">
        <v>2024</v>
      </c>
      <c r="B13">
        <v>1</v>
      </c>
      <c r="C13" t="s">
        <v>5</v>
      </c>
      <c r="D13">
        <v>1951</v>
      </c>
      <c r="E13" s="124">
        <v>0.80800000000000005</v>
      </c>
      <c r="F13" s="124"/>
      <c r="H13">
        <v>2026</v>
      </c>
      <c r="I13">
        <v>3</v>
      </c>
      <c r="J13" t="s">
        <v>6</v>
      </c>
      <c r="K13">
        <v>71</v>
      </c>
      <c r="L13">
        <v>1.2410000000000001</v>
      </c>
      <c r="M13" s="124"/>
      <c r="O13">
        <v>2026</v>
      </c>
      <c r="P13">
        <v>3</v>
      </c>
      <c r="Q13" t="s">
        <v>6</v>
      </c>
      <c r="R13">
        <v>71</v>
      </c>
      <c r="S13">
        <v>1.1859999999999999</v>
      </c>
    </row>
    <row r="14" spans="1:19" x14ac:dyDescent="0.3">
      <c r="A14">
        <v>2024</v>
      </c>
      <c r="B14">
        <v>1</v>
      </c>
      <c r="C14" t="s">
        <v>5</v>
      </c>
      <c r="D14">
        <v>1952</v>
      </c>
      <c r="E14" s="124">
        <v>0.80500000000000005</v>
      </c>
      <c r="F14" s="124"/>
      <c r="H14">
        <v>2026</v>
      </c>
      <c r="I14">
        <v>3</v>
      </c>
      <c r="J14" t="s">
        <v>6</v>
      </c>
      <c r="K14">
        <v>72</v>
      </c>
      <c r="L14">
        <v>1.2370000000000001</v>
      </c>
      <c r="M14" s="124"/>
      <c r="O14">
        <v>2026</v>
      </c>
      <c r="P14">
        <v>3</v>
      </c>
      <c r="Q14" t="s">
        <v>6</v>
      </c>
      <c r="R14">
        <v>72</v>
      </c>
      <c r="S14">
        <v>1.181</v>
      </c>
    </row>
    <row r="15" spans="1:19" x14ac:dyDescent="0.3">
      <c r="A15">
        <v>2024</v>
      </c>
      <c r="B15">
        <v>1</v>
      </c>
      <c r="C15" t="s">
        <v>5</v>
      </c>
      <c r="D15">
        <v>1953</v>
      </c>
      <c r="E15" s="124">
        <v>0.80300000000000005</v>
      </c>
      <c r="F15" s="124"/>
      <c r="H15">
        <v>2026</v>
      </c>
      <c r="I15">
        <v>3</v>
      </c>
      <c r="J15" t="s">
        <v>6</v>
      </c>
      <c r="K15">
        <v>73</v>
      </c>
      <c r="L15">
        <v>1.2330000000000001</v>
      </c>
      <c r="M15" s="124"/>
      <c r="O15">
        <v>2026</v>
      </c>
      <c r="P15">
        <v>3</v>
      </c>
      <c r="Q15" t="s">
        <v>6</v>
      </c>
      <c r="R15">
        <v>73</v>
      </c>
      <c r="S15">
        <v>1.1759999999999999</v>
      </c>
    </row>
    <row r="16" spans="1:19" x14ac:dyDescent="0.3">
      <c r="A16">
        <v>2024</v>
      </c>
      <c r="B16">
        <v>1</v>
      </c>
      <c r="C16" t="s">
        <v>5</v>
      </c>
      <c r="D16">
        <v>1954</v>
      </c>
      <c r="E16" s="124">
        <v>0.80100000000000005</v>
      </c>
      <c r="F16" s="124"/>
      <c r="H16">
        <v>2026</v>
      </c>
      <c r="I16">
        <v>3</v>
      </c>
      <c r="J16" t="s">
        <v>6</v>
      </c>
      <c r="K16">
        <v>74</v>
      </c>
      <c r="L16">
        <v>1.228</v>
      </c>
      <c r="M16" s="124"/>
      <c r="O16">
        <v>2026</v>
      </c>
      <c r="P16">
        <v>3</v>
      </c>
      <c r="Q16" t="s">
        <v>6</v>
      </c>
      <c r="R16">
        <v>74</v>
      </c>
      <c r="S16">
        <v>1.171</v>
      </c>
    </row>
    <row r="17" spans="1:19" x14ac:dyDescent="0.3">
      <c r="A17">
        <v>2024</v>
      </c>
      <c r="B17">
        <v>1</v>
      </c>
      <c r="C17" t="s">
        <v>5</v>
      </c>
      <c r="D17">
        <v>1955</v>
      </c>
      <c r="E17" s="124">
        <v>0.8</v>
      </c>
      <c r="F17" s="124"/>
      <c r="H17">
        <v>2026</v>
      </c>
      <c r="I17">
        <v>3</v>
      </c>
      <c r="J17" t="s">
        <v>6</v>
      </c>
      <c r="K17">
        <v>75</v>
      </c>
      <c r="L17">
        <v>1.224</v>
      </c>
      <c r="M17" s="124"/>
      <c r="O17">
        <v>2026</v>
      </c>
      <c r="P17">
        <v>3</v>
      </c>
      <c r="Q17" t="s">
        <v>6</v>
      </c>
      <c r="R17">
        <v>75</v>
      </c>
      <c r="S17">
        <v>1.167</v>
      </c>
    </row>
    <row r="18" spans="1:19" x14ac:dyDescent="0.3">
      <c r="A18">
        <v>2024</v>
      </c>
      <c r="B18">
        <v>1</v>
      </c>
      <c r="C18" t="s">
        <v>5</v>
      </c>
      <c r="D18">
        <v>1956</v>
      </c>
      <c r="E18" s="124">
        <v>0.79900000000000004</v>
      </c>
      <c r="F18" s="124"/>
      <c r="H18">
        <v>2026</v>
      </c>
      <c r="I18">
        <v>3</v>
      </c>
      <c r="J18" t="s">
        <v>6</v>
      </c>
      <c r="K18">
        <v>76</v>
      </c>
      <c r="L18">
        <v>1.22</v>
      </c>
      <c r="M18" s="124"/>
      <c r="O18">
        <v>2026</v>
      </c>
      <c r="P18">
        <v>3</v>
      </c>
      <c r="Q18" t="s">
        <v>6</v>
      </c>
      <c r="R18">
        <v>76</v>
      </c>
      <c r="S18">
        <v>1.1619999999999999</v>
      </c>
    </row>
    <row r="19" spans="1:19" x14ac:dyDescent="0.3">
      <c r="A19">
        <v>2024</v>
      </c>
      <c r="B19">
        <v>1</v>
      </c>
      <c r="C19" t="s">
        <v>5</v>
      </c>
      <c r="D19">
        <v>1957</v>
      </c>
      <c r="E19" s="124">
        <v>0.79800000000000004</v>
      </c>
      <c r="F19" s="124"/>
      <c r="H19">
        <v>2026</v>
      </c>
      <c r="I19">
        <v>3</v>
      </c>
      <c r="J19" t="s">
        <v>6</v>
      </c>
      <c r="K19">
        <v>77</v>
      </c>
      <c r="L19">
        <v>1.216</v>
      </c>
      <c r="M19" s="124"/>
      <c r="O19">
        <v>2026</v>
      </c>
      <c r="P19">
        <v>3</v>
      </c>
      <c r="Q19" t="s">
        <v>6</v>
      </c>
      <c r="R19">
        <v>77</v>
      </c>
      <c r="S19">
        <v>1.157</v>
      </c>
    </row>
    <row r="20" spans="1:19" x14ac:dyDescent="0.3">
      <c r="A20">
        <v>2024</v>
      </c>
      <c r="B20">
        <v>1</v>
      </c>
      <c r="C20" t="s">
        <v>5</v>
      </c>
      <c r="D20">
        <v>1958</v>
      </c>
      <c r="E20" s="124">
        <v>0.79800000000000004</v>
      </c>
      <c r="F20" s="124"/>
      <c r="H20">
        <v>2026</v>
      </c>
      <c r="I20">
        <v>3</v>
      </c>
      <c r="J20" t="s">
        <v>6</v>
      </c>
      <c r="K20">
        <v>78</v>
      </c>
      <c r="L20">
        <v>1.212</v>
      </c>
      <c r="M20" s="124"/>
      <c r="O20">
        <v>2026</v>
      </c>
      <c r="P20">
        <v>3</v>
      </c>
      <c r="Q20" t="s">
        <v>6</v>
      </c>
      <c r="R20">
        <v>78</v>
      </c>
      <c r="S20">
        <v>1.1519999999999999</v>
      </c>
    </row>
    <row r="21" spans="1:19" x14ac:dyDescent="0.3">
      <c r="A21">
        <v>2024</v>
      </c>
      <c r="B21">
        <v>1</v>
      </c>
      <c r="C21" t="s">
        <v>5</v>
      </c>
      <c r="D21">
        <v>1959</v>
      </c>
      <c r="E21" s="124">
        <v>0.79800000000000004</v>
      </c>
      <c r="F21" s="124"/>
      <c r="H21">
        <v>2026</v>
      </c>
      <c r="I21">
        <v>3</v>
      </c>
      <c r="J21" t="s">
        <v>6</v>
      </c>
      <c r="K21">
        <v>79</v>
      </c>
      <c r="L21">
        <v>1.208</v>
      </c>
      <c r="M21" s="124"/>
      <c r="O21">
        <v>2026</v>
      </c>
      <c r="P21">
        <v>3</v>
      </c>
      <c r="Q21" t="s">
        <v>6</v>
      </c>
      <c r="R21">
        <v>79</v>
      </c>
      <c r="S21">
        <v>1.1479999999999999</v>
      </c>
    </row>
    <row r="22" spans="1:19" x14ac:dyDescent="0.3">
      <c r="A22">
        <v>2024</v>
      </c>
      <c r="B22">
        <v>1</v>
      </c>
      <c r="C22" t="s">
        <v>5</v>
      </c>
      <c r="D22">
        <v>1960</v>
      </c>
      <c r="E22" s="124">
        <v>0.79800000000000004</v>
      </c>
      <c r="F22" s="124"/>
      <c r="H22">
        <v>2026</v>
      </c>
      <c r="I22">
        <v>3</v>
      </c>
      <c r="J22" t="s">
        <v>6</v>
      </c>
      <c r="K22">
        <v>80</v>
      </c>
      <c r="L22">
        <v>1.2030000000000001</v>
      </c>
      <c r="M22" s="124"/>
      <c r="O22">
        <v>2026</v>
      </c>
      <c r="P22">
        <v>3</v>
      </c>
      <c r="Q22" t="s">
        <v>6</v>
      </c>
      <c r="R22">
        <v>80</v>
      </c>
      <c r="S22">
        <v>1.143</v>
      </c>
    </row>
    <row r="23" spans="1:19" x14ac:dyDescent="0.3">
      <c r="A23">
        <v>2024</v>
      </c>
      <c r="B23">
        <v>1</v>
      </c>
      <c r="C23" t="s">
        <v>5</v>
      </c>
      <c r="D23">
        <v>1961</v>
      </c>
      <c r="E23" s="124">
        <v>0.79900000000000004</v>
      </c>
      <c r="F23" s="124"/>
      <c r="H23">
        <v>2026</v>
      </c>
      <c r="I23">
        <v>3</v>
      </c>
      <c r="J23" t="s">
        <v>6</v>
      </c>
      <c r="K23">
        <v>81</v>
      </c>
      <c r="L23">
        <v>1.1990000000000001</v>
      </c>
      <c r="M23" s="124"/>
      <c r="O23">
        <v>2026</v>
      </c>
      <c r="P23">
        <v>3</v>
      </c>
      <c r="Q23" t="s">
        <v>6</v>
      </c>
      <c r="R23">
        <v>81</v>
      </c>
      <c r="S23">
        <v>1.1379999999999999</v>
      </c>
    </row>
    <row r="24" spans="1:19" x14ac:dyDescent="0.3">
      <c r="A24">
        <v>2024</v>
      </c>
      <c r="B24">
        <v>1</v>
      </c>
      <c r="C24" t="s">
        <v>5</v>
      </c>
      <c r="D24">
        <v>1962</v>
      </c>
      <c r="E24" s="124">
        <v>0.8</v>
      </c>
      <c r="F24" s="124"/>
      <c r="H24">
        <v>2026</v>
      </c>
      <c r="I24">
        <v>3</v>
      </c>
      <c r="J24" t="s">
        <v>6</v>
      </c>
      <c r="K24">
        <v>82</v>
      </c>
      <c r="L24">
        <v>1.1950000000000001</v>
      </c>
      <c r="M24" s="124"/>
      <c r="O24">
        <v>2026</v>
      </c>
      <c r="P24">
        <v>3</v>
      </c>
      <c r="Q24" t="s">
        <v>6</v>
      </c>
      <c r="R24">
        <v>82</v>
      </c>
      <c r="S24">
        <v>1.133</v>
      </c>
    </row>
    <row r="25" spans="1:19" x14ac:dyDescent="0.3">
      <c r="A25">
        <v>2024</v>
      </c>
      <c r="B25">
        <v>1</v>
      </c>
      <c r="C25" t="s">
        <v>5</v>
      </c>
      <c r="D25">
        <v>1963</v>
      </c>
      <c r="E25" s="124">
        <v>0.80100000000000005</v>
      </c>
      <c r="F25" s="124"/>
      <c r="H25">
        <v>2026</v>
      </c>
      <c r="I25">
        <v>3</v>
      </c>
      <c r="J25" t="s">
        <v>6</v>
      </c>
      <c r="K25">
        <v>83</v>
      </c>
      <c r="L25">
        <v>1.1910000000000001</v>
      </c>
      <c r="M25" s="124"/>
      <c r="O25">
        <v>2026</v>
      </c>
      <c r="P25">
        <v>3</v>
      </c>
      <c r="Q25" t="s">
        <v>6</v>
      </c>
      <c r="R25">
        <v>83</v>
      </c>
      <c r="S25">
        <v>1.129</v>
      </c>
    </row>
    <row r="26" spans="1:19" x14ac:dyDescent="0.3">
      <c r="A26">
        <v>2024</v>
      </c>
      <c r="B26">
        <v>1</v>
      </c>
      <c r="C26" t="s">
        <v>5</v>
      </c>
      <c r="D26">
        <v>1964</v>
      </c>
      <c r="E26" s="124">
        <v>0.80300000000000005</v>
      </c>
      <c r="F26" s="124"/>
      <c r="H26">
        <v>2026</v>
      </c>
      <c r="I26">
        <v>3</v>
      </c>
      <c r="J26" t="s">
        <v>6</v>
      </c>
      <c r="K26">
        <v>84</v>
      </c>
      <c r="L26">
        <v>1.1870000000000001</v>
      </c>
      <c r="M26" s="124"/>
      <c r="O26">
        <v>2026</v>
      </c>
      <c r="P26">
        <v>3</v>
      </c>
      <c r="Q26" t="s">
        <v>6</v>
      </c>
      <c r="R26">
        <v>84</v>
      </c>
      <c r="S26">
        <v>1.1240000000000001</v>
      </c>
    </row>
    <row r="27" spans="1:19" x14ac:dyDescent="0.3">
      <c r="A27">
        <v>2024</v>
      </c>
      <c r="B27">
        <v>1</v>
      </c>
      <c r="C27" t="s">
        <v>5</v>
      </c>
      <c r="D27">
        <v>1965</v>
      </c>
      <c r="E27" s="124">
        <v>0.80500000000000005</v>
      </c>
      <c r="F27" s="124"/>
      <c r="H27">
        <v>2026</v>
      </c>
      <c r="I27">
        <v>3</v>
      </c>
      <c r="J27" t="s">
        <v>6</v>
      </c>
      <c r="K27">
        <v>85</v>
      </c>
      <c r="L27">
        <v>1.1819999999999999</v>
      </c>
      <c r="M27" s="124"/>
      <c r="O27">
        <v>2026</v>
      </c>
      <c r="P27">
        <v>3</v>
      </c>
      <c r="Q27" t="s">
        <v>6</v>
      </c>
      <c r="R27">
        <v>85</v>
      </c>
      <c r="S27">
        <v>1.119</v>
      </c>
    </row>
    <row r="28" spans="1:19" x14ac:dyDescent="0.3">
      <c r="A28">
        <v>2024</v>
      </c>
      <c r="B28">
        <v>1</v>
      </c>
      <c r="C28" t="s">
        <v>5</v>
      </c>
      <c r="D28">
        <v>1966</v>
      </c>
      <c r="E28" s="124">
        <v>0.80800000000000005</v>
      </c>
      <c r="F28" s="124"/>
      <c r="H28">
        <v>2026</v>
      </c>
      <c r="I28">
        <v>3</v>
      </c>
      <c r="J28" t="s">
        <v>6</v>
      </c>
      <c r="K28">
        <v>86</v>
      </c>
      <c r="L28">
        <v>1.1779999999999999</v>
      </c>
      <c r="M28" s="124"/>
      <c r="O28">
        <v>2026</v>
      </c>
      <c r="P28">
        <v>3</v>
      </c>
      <c r="Q28" t="s">
        <v>6</v>
      </c>
      <c r="R28">
        <v>86</v>
      </c>
      <c r="S28">
        <v>1.1140000000000001</v>
      </c>
    </row>
    <row r="29" spans="1:19" x14ac:dyDescent="0.3">
      <c r="A29">
        <v>2024</v>
      </c>
      <c r="B29">
        <v>1</v>
      </c>
      <c r="C29" t="s">
        <v>5</v>
      </c>
      <c r="D29">
        <v>1967</v>
      </c>
      <c r="E29" s="124">
        <v>0.81100000000000005</v>
      </c>
      <c r="F29" s="124"/>
      <c r="H29">
        <v>2026</v>
      </c>
      <c r="I29">
        <v>3</v>
      </c>
      <c r="J29" t="s">
        <v>6</v>
      </c>
      <c r="K29">
        <v>87</v>
      </c>
      <c r="L29">
        <v>1.1739999999999999</v>
      </c>
      <c r="M29" s="124"/>
      <c r="O29">
        <v>2026</v>
      </c>
      <c r="P29">
        <v>3</v>
      </c>
      <c r="Q29" t="s">
        <v>6</v>
      </c>
      <c r="R29">
        <v>87</v>
      </c>
      <c r="S29">
        <v>1.109</v>
      </c>
    </row>
    <row r="30" spans="1:19" x14ac:dyDescent="0.3">
      <c r="A30">
        <v>2024</v>
      </c>
      <c r="B30">
        <v>1</v>
      </c>
      <c r="C30" t="s">
        <v>5</v>
      </c>
      <c r="D30">
        <v>1968</v>
      </c>
      <c r="E30" s="124">
        <v>0.81399999999999995</v>
      </c>
      <c r="F30" s="124"/>
      <c r="H30">
        <v>2026</v>
      </c>
      <c r="I30">
        <v>3</v>
      </c>
      <c r="J30" t="s">
        <v>6</v>
      </c>
      <c r="K30">
        <v>88</v>
      </c>
      <c r="L30">
        <v>1.17</v>
      </c>
      <c r="M30" s="124"/>
      <c r="O30">
        <v>2026</v>
      </c>
      <c r="P30">
        <v>3</v>
      </c>
      <c r="Q30" t="s">
        <v>6</v>
      </c>
      <c r="R30">
        <v>88</v>
      </c>
      <c r="S30">
        <v>1.105</v>
      </c>
    </row>
    <row r="31" spans="1:19" x14ac:dyDescent="0.3">
      <c r="A31">
        <v>2024</v>
      </c>
      <c r="B31">
        <v>1</v>
      </c>
      <c r="C31" t="s">
        <v>5</v>
      </c>
      <c r="D31">
        <v>1969</v>
      </c>
      <c r="E31" s="124">
        <v>0.81799999999999995</v>
      </c>
      <c r="F31" s="124"/>
      <c r="H31">
        <v>2026</v>
      </c>
      <c r="I31">
        <v>3</v>
      </c>
      <c r="J31" t="s">
        <v>6</v>
      </c>
      <c r="K31">
        <v>89</v>
      </c>
      <c r="L31">
        <v>1.1659999999999999</v>
      </c>
      <c r="M31" s="124"/>
      <c r="O31">
        <v>2026</v>
      </c>
      <c r="P31">
        <v>3</v>
      </c>
      <c r="Q31" t="s">
        <v>6</v>
      </c>
      <c r="R31">
        <v>89</v>
      </c>
      <c r="S31">
        <v>1.1000000000000001</v>
      </c>
    </row>
    <row r="32" spans="1:19" x14ac:dyDescent="0.3">
      <c r="A32">
        <v>2024</v>
      </c>
      <c r="B32">
        <v>1</v>
      </c>
      <c r="C32" t="s">
        <v>5</v>
      </c>
      <c r="D32">
        <v>1970</v>
      </c>
      <c r="E32" s="124">
        <v>0.82199999999999995</v>
      </c>
      <c r="F32" s="124"/>
      <c r="H32">
        <v>2026</v>
      </c>
      <c r="I32">
        <v>3</v>
      </c>
      <c r="J32" t="s">
        <v>6</v>
      </c>
      <c r="K32">
        <v>90</v>
      </c>
      <c r="L32">
        <v>1.161</v>
      </c>
      <c r="M32" s="124"/>
      <c r="O32">
        <v>2026</v>
      </c>
      <c r="P32">
        <v>3</v>
      </c>
      <c r="Q32" t="s">
        <v>6</v>
      </c>
      <c r="R32">
        <v>90</v>
      </c>
      <c r="S32">
        <v>1.095</v>
      </c>
    </row>
    <row r="33" spans="1:19" x14ac:dyDescent="0.3">
      <c r="A33">
        <v>2024</v>
      </c>
      <c r="B33">
        <v>1</v>
      </c>
      <c r="C33" t="s">
        <v>5</v>
      </c>
      <c r="D33">
        <v>1971</v>
      </c>
      <c r="E33" s="124">
        <v>0.82599999999999996</v>
      </c>
      <c r="F33" s="124"/>
      <c r="H33">
        <v>2026</v>
      </c>
      <c r="I33">
        <v>3</v>
      </c>
      <c r="J33" t="s">
        <v>6</v>
      </c>
      <c r="K33">
        <v>91</v>
      </c>
      <c r="L33">
        <v>1.157</v>
      </c>
      <c r="M33" s="124"/>
      <c r="O33">
        <v>2026</v>
      </c>
      <c r="P33">
        <v>3</v>
      </c>
      <c r="Q33" t="s">
        <v>6</v>
      </c>
      <c r="R33">
        <v>91</v>
      </c>
      <c r="S33">
        <v>1.0900000000000001</v>
      </c>
    </row>
    <row r="34" spans="1:19" x14ac:dyDescent="0.3">
      <c r="A34">
        <v>2024</v>
      </c>
      <c r="B34">
        <v>1</v>
      </c>
      <c r="C34" t="s">
        <v>5</v>
      </c>
      <c r="D34">
        <v>1972</v>
      </c>
      <c r="E34" s="124">
        <v>0.83099999999999996</v>
      </c>
      <c r="F34" s="124"/>
      <c r="H34">
        <v>2026</v>
      </c>
      <c r="I34">
        <v>3</v>
      </c>
      <c r="J34" t="s">
        <v>6</v>
      </c>
      <c r="K34">
        <v>92</v>
      </c>
      <c r="L34">
        <v>1.153</v>
      </c>
      <c r="M34" s="124"/>
      <c r="O34">
        <v>2026</v>
      </c>
      <c r="P34">
        <v>3</v>
      </c>
      <c r="Q34" t="s">
        <v>6</v>
      </c>
      <c r="R34">
        <v>92</v>
      </c>
      <c r="S34">
        <v>1.0860000000000001</v>
      </c>
    </row>
    <row r="35" spans="1:19" x14ac:dyDescent="0.3">
      <c r="A35">
        <v>2024</v>
      </c>
      <c r="B35">
        <v>1</v>
      </c>
      <c r="C35" t="s">
        <v>5</v>
      </c>
      <c r="D35">
        <v>1973</v>
      </c>
      <c r="E35" s="124">
        <v>0.83599999999999997</v>
      </c>
      <c r="F35" s="124"/>
      <c r="H35">
        <v>2026</v>
      </c>
      <c r="I35">
        <v>3</v>
      </c>
      <c r="J35" t="s">
        <v>6</v>
      </c>
      <c r="K35">
        <v>93</v>
      </c>
      <c r="L35">
        <v>1.149</v>
      </c>
      <c r="M35" s="124"/>
      <c r="O35">
        <v>2026</v>
      </c>
      <c r="P35">
        <v>3</v>
      </c>
      <c r="Q35" t="s">
        <v>6</v>
      </c>
      <c r="R35">
        <v>93</v>
      </c>
      <c r="S35">
        <v>1.081</v>
      </c>
    </row>
    <row r="36" spans="1:19" x14ac:dyDescent="0.3">
      <c r="A36">
        <v>2024</v>
      </c>
      <c r="B36">
        <v>1</v>
      </c>
      <c r="C36" t="s">
        <v>5</v>
      </c>
      <c r="D36">
        <v>1974</v>
      </c>
      <c r="E36" s="124">
        <v>0.84099999999999997</v>
      </c>
      <c r="F36" s="124"/>
      <c r="H36">
        <v>2026</v>
      </c>
      <c r="I36">
        <v>3</v>
      </c>
      <c r="J36" t="s">
        <v>6</v>
      </c>
      <c r="K36">
        <v>94</v>
      </c>
      <c r="L36">
        <v>1.145</v>
      </c>
      <c r="M36" s="124"/>
      <c r="O36">
        <v>2026</v>
      </c>
      <c r="P36">
        <v>3</v>
      </c>
      <c r="Q36" t="s">
        <v>6</v>
      </c>
      <c r="R36">
        <v>94</v>
      </c>
      <c r="S36">
        <v>1.0760000000000001</v>
      </c>
    </row>
    <row r="37" spans="1:19" x14ac:dyDescent="0.3">
      <c r="A37">
        <v>2024</v>
      </c>
      <c r="B37">
        <v>1</v>
      </c>
      <c r="C37" t="s">
        <v>5</v>
      </c>
      <c r="D37">
        <v>1975</v>
      </c>
      <c r="E37" s="124">
        <v>0.84699999999999998</v>
      </c>
      <c r="F37" s="124"/>
      <c r="H37">
        <v>2026</v>
      </c>
      <c r="I37">
        <v>3</v>
      </c>
      <c r="J37" t="s">
        <v>6</v>
      </c>
      <c r="K37">
        <v>95</v>
      </c>
      <c r="L37">
        <v>1.1399999999999999</v>
      </c>
      <c r="M37" s="124"/>
      <c r="O37">
        <v>2026</v>
      </c>
      <c r="P37">
        <v>3</v>
      </c>
      <c r="Q37" t="s">
        <v>6</v>
      </c>
      <c r="R37">
        <v>95</v>
      </c>
      <c r="S37">
        <v>1.071</v>
      </c>
    </row>
    <row r="38" spans="1:19" x14ac:dyDescent="0.3">
      <c r="A38">
        <v>2024</v>
      </c>
      <c r="B38">
        <v>1</v>
      </c>
      <c r="C38" t="s">
        <v>5</v>
      </c>
      <c r="D38">
        <v>1976</v>
      </c>
      <c r="E38" s="124">
        <v>0.85299999999999998</v>
      </c>
      <c r="F38" s="124"/>
      <c r="H38">
        <v>2026</v>
      </c>
      <c r="I38">
        <v>3</v>
      </c>
      <c r="J38" t="s">
        <v>6</v>
      </c>
      <c r="K38">
        <v>96</v>
      </c>
      <c r="L38">
        <v>1.1359999999999999</v>
      </c>
      <c r="M38" s="124"/>
      <c r="O38">
        <v>2026</v>
      </c>
      <c r="P38">
        <v>3</v>
      </c>
      <c r="Q38" t="s">
        <v>6</v>
      </c>
      <c r="R38">
        <v>96</v>
      </c>
      <c r="S38">
        <v>1.0669999999999999</v>
      </c>
    </row>
    <row r="39" spans="1:19" x14ac:dyDescent="0.3">
      <c r="A39">
        <v>2024</v>
      </c>
      <c r="B39">
        <v>1</v>
      </c>
      <c r="C39" t="s">
        <v>5</v>
      </c>
      <c r="D39">
        <v>1977</v>
      </c>
      <c r="E39" s="124">
        <v>0.85899999999999999</v>
      </c>
      <c r="F39" s="124"/>
      <c r="H39">
        <v>2026</v>
      </c>
      <c r="I39">
        <v>3</v>
      </c>
      <c r="J39" t="s">
        <v>6</v>
      </c>
      <c r="K39">
        <v>97</v>
      </c>
      <c r="L39">
        <v>1.1319999999999999</v>
      </c>
      <c r="M39" s="124"/>
      <c r="O39">
        <v>2026</v>
      </c>
      <c r="P39">
        <v>3</v>
      </c>
      <c r="Q39" t="s">
        <v>6</v>
      </c>
      <c r="R39">
        <v>97</v>
      </c>
      <c r="S39">
        <v>1.0620000000000001</v>
      </c>
    </row>
    <row r="40" spans="1:19" x14ac:dyDescent="0.3">
      <c r="A40">
        <v>2024</v>
      </c>
      <c r="B40">
        <v>1</v>
      </c>
      <c r="C40" t="s">
        <v>5</v>
      </c>
      <c r="D40">
        <v>1978</v>
      </c>
      <c r="E40" s="124">
        <v>0.86599999999999999</v>
      </c>
      <c r="F40" s="124"/>
      <c r="H40">
        <v>2026</v>
      </c>
      <c r="I40">
        <v>3</v>
      </c>
      <c r="J40" t="s">
        <v>6</v>
      </c>
      <c r="K40">
        <v>98</v>
      </c>
      <c r="L40">
        <v>1.1279999999999999</v>
      </c>
      <c r="M40" s="124"/>
      <c r="O40">
        <v>2026</v>
      </c>
      <c r="P40">
        <v>3</v>
      </c>
      <c r="Q40" t="s">
        <v>6</v>
      </c>
      <c r="R40">
        <v>98</v>
      </c>
      <c r="S40">
        <v>1.0569999999999999</v>
      </c>
    </row>
    <row r="41" spans="1:19" x14ac:dyDescent="0.3">
      <c r="A41">
        <v>2024</v>
      </c>
      <c r="B41">
        <v>1</v>
      </c>
      <c r="C41" t="s">
        <v>5</v>
      </c>
      <c r="D41">
        <v>1979</v>
      </c>
      <c r="E41" s="124">
        <v>0.873</v>
      </c>
      <c r="F41" s="124"/>
      <c r="H41">
        <v>2026</v>
      </c>
      <c r="I41">
        <v>3</v>
      </c>
      <c r="J41" t="s">
        <v>6</v>
      </c>
      <c r="K41">
        <v>99</v>
      </c>
      <c r="L41">
        <v>1.1240000000000001</v>
      </c>
      <c r="M41" s="124"/>
      <c r="O41">
        <v>2026</v>
      </c>
      <c r="P41">
        <v>3</v>
      </c>
      <c r="Q41" t="s">
        <v>6</v>
      </c>
      <c r="R41">
        <v>99</v>
      </c>
      <c r="S41">
        <v>1.052</v>
      </c>
    </row>
    <row r="42" spans="1:19" x14ac:dyDescent="0.3">
      <c r="A42">
        <v>2024</v>
      </c>
      <c r="B42">
        <v>1</v>
      </c>
      <c r="C42" t="s">
        <v>5</v>
      </c>
      <c r="D42">
        <v>1980</v>
      </c>
      <c r="E42" s="124">
        <v>0.88100000000000001</v>
      </c>
      <c r="F42" s="124"/>
      <c r="H42">
        <v>2026</v>
      </c>
      <c r="I42">
        <v>3</v>
      </c>
      <c r="J42" t="s">
        <v>6</v>
      </c>
      <c r="K42">
        <v>100</v>
      </c>
      <c r="L42">
        <v>1.119</v>
      </c>
      <c r="M42" s="124"/>
      <c r="O42">
        <v>2026</v>
      </c>
      <c r="P42">
        <v>3</v>
      </c>
      <c r="Q42" t="s">
        <v>6</v>
      </c>
      <c r="R42">
        <v>100</v>
      </c>
      <c r="S42">
        <v>1.048</v>
      </c>
    </row>
    <row r="43" spans="1:19" x14ac:dyDescent="0.3">
      <c r="A43">
        <v>2024</v>
      </c>
      <c r="B43">
        <v>1</v>
      </c>
      <c r="C43" t="s">
        <v>5</v>
      </c>
      <c r="D43">
        <v>1981</v>
      </c>
      <c r="E43" s="124">
        <v>0.88900000000000001</v>
      </c>
      <c r="F43" s="124"/>
      <c r="H43">
        <v>2026</v>
      </c>
      <c r="I43">
        <v>3</v>
      </c>
      <c r="J43" t="s">
        <v>6</v>
      </c>
      <c r="K43">
        <v>101</v>
      </c>
      <c r="L43">
        <v>1.115</v>
      </c>
      <c r="M43" s="124"/>
      <c r="O43">
        <v>2026</v>
      </c>
      <c r="P43">
        <v>3</v>
      </c>
      <c r="Q43" t="s">
        <v>6</v>
      </c>
      <c r="R43">
        <v>101</v>
      </c>
      <c r="S43">
        <v>1.0429999999999999</v>
      </c>
    </row>
    <row r="44" spans="1:19" x14ac:dyDescent="0.3">
      <c r="A44">
        <v>2024</v>
      </c>
      <c r="B44">
        <v>1</v>
      </c>
      <c r="C44" t="s">
        <v>5</v>
      </c>
      <c r="D44">
        <v>1982</v>
      </c>
      <c r="E44" s="124">
        <v>0.89700000000000002</v>
      </c>
      <c r="F44" s="124"/>
      <c r="H44">
        <v>2026</v>
      </c>
      <c r="I44">
        <v>3</v>
      </c>
      <c r="J44" t="s">
        <v>6</v>
      </c>
      <c r="K44">
        <v>102</v>
      </c>
      <c r="L44">
        <v>1.111</v>
      </c>
      <c r="M44" s="124"/>
      <c r="O44">
        <v>2026</v>
      </c>
      <c r="P44">
        <v>3</v>
      </c>
      <c r="Q44" t="s">
        <v>6</v>
      </c>
      <c r="R44">
        <v>102</v>
      </c>
      <c r="S44">
        <v>1.038</v>
      </c>
    </row>
    <row r="45" spans="1:19" x14ac:dyDescent="0.3">
      <c r="A45">
        <v>2024</v>
      </c>
      <c r="B45">
        <v>1</v>
      </c>
      <c r="C45" t="s">
        <v>5</v>
      </c>
      <c r="D45">
        <v>1983</v>
      </c>
      <c r="E45" s="124">
        <v>0.90600000000000003</v>
      </c>
      <c r="F45" s="124"/>
      <c r="H45">
        <v>2026</v>
      </c>
      <c r="I45">
        <v>3</v>
      </c>
      <c r="J45" t="s">
        <v>6</v>
      </c>
      <c r="K45">
        <v>103</v>
      </c>
      <c r="L45">
        <v>1.107</v>
      </c>
      <c r="M45" s="124"/>
      <c r="O45">
        <v>2026</v>
      </c>
      <c r="P45">
        <v>3</v>
      </c>
      <c r="Q45" t="s">
        <v>6</v>
      </c>
      <c r="R45">
        <v>103</v>
      </c>
      <c r="S45">
        <v>1.0329999999999999</v>
      </c>
    </row>
    <row r="46" spans="1:19" x14ac:dyDescent="0.3">
      <c r="A46">
        <v>2024</v>
      </c>
      <c r="B46">
        <v>1</v>
      </c>
      <c r="C46" t="s">
        <v>5</v>
      </c>
      <c r="D46">
        <v>1984</v>
      </c>
      <c r="E46" s="124">
        <v>0.91500000000000004</v>
      </c>
      <c r="F46" s="124"/>
      <c r="H46">
        <v>2026</v>
      </c>
      <c r="I46">
        <v>3</v>
      </c>
      <c r="J46" t="s">
        <v>6</v>
      </c>
      <c r="K46">
        <v>104</v>
      </c>
      <c r="L46">
        <v>1.103</v>
      </c>
      <c r="M46" s="124"/>
      <c r="O46">
        <v>2026</v>
      </c>
      <c r="P46">
        <v>3</v>
      </c>
      <c r="Q46" t="s">
        <v>6</v>
      </c>
      <c r="R46">
        <v>104</v>
      </c>
      <c r="S46">
        <v>1.028</v>
      </c>
    </row>
    <row r="47" spans="1:19" x14ac:dyDescent="0.3">
      <c r="A47">
        <v>2024</v>
      </c>
      <c r="B47">
        <v>1</v>
      </c>
      <c r="C47" t="s">
        <v>5</v>
      </c>
      <c r="D47">
        <v>1985</v>
      </c>
      <c r="E47" s="124">
        <v>0.92400000000000004</v>
      </c>
      <c r="F47" s="124"/>
      <c r="H47">
        <v>2026</v>
      </c>
      <c r="I47">
        <v>3</v>
      </c>
      <c r="J47" t="s">
        <v>6</v>
      </c>
      <c r="K47">
        <v>105</v>
      </c>
      <c r="L47">
        <v>1.0980000000000001</v>
      </c>
      <c r="M47" s="124"/>
      <c r="O47">
        <v>2026</v>
      </c>
      <c r="P47">
        <v>3</v>
      </c>
      <c r="Q47" t="s">
        <v>6</v>
      </c>
      <c r="R47">
        <v>105</v>
      </c>
      <c r="S47">
        <v>1.024</v>
      </c>
    </row>
    <row r="48" spans="1:19" x14ac:dyDescent="0.3">
      <c r="A48">
        <v>2024</v>
      </c>
      <c r="B48">
        <v>1</v>
      </c>
      <c r="C48" t="s">
        <v>5</v>
      </c>
      <c r="D48">
        <v>1986</v>
      </c>
      <c r="E48" s="124">
        <v>0.93400000000000005</v>
      </c>
      <c r="F48" s="124"/>
      <c r="H48">
        <v>2026</v>
      </c>
      <c r="I48">
        <v>3</v>
      </c>
      <c r="J48" t="s">
        <v>6</v>
      </c>
      <c r="K48">
        <v>106</v>
      </c>
      <c r="L48">
        <v>1.0940000000000001</v>
      </c>
      <c r="M48" s="124"/>
      <c r="O48">
        <v>2026</v>
      </c>
      <c r="P48">
        <v>3</v>
      </c>
      <c r="Q48" t="s">
        <v>6</v>
      </c>
      <c r="R48">
        <v>106</v>
      </c>
      <c r="S48">
        <v>1.0189999999999999</v>
      </c>
    </row>
    <row r="49" spans="1:19" x14ac:dyDescent="0.3">
      <c r="A49">
        <v>2024</v>
      </c>
      <c r="B49">
        <v>1</v>
      </c>
      <c r="C49" t="s">
        <v>5</v>
      </c>
      <c r="D49">
        <v>1987</v>
      </c>
      <c r="E49" s="124">
        <v>0.94399999999999995</v>
      </c>
      <c r="F49" s="124"/>
      <c r="H49">
        <v>2026</v>
      </c>
      <c r="I49">
        <v>3</v>
      </c>
      <c r="J49" t="s">
        <v>6</v>
      </c>
      <c r="K49">
        <v>107</v>
      </c>
      <c r="L49">
        <v>1.0900000000000001</v>
      </c>
      <c r="M49" s="124"/>
      <c r="O49">
        <v>2026</v>
      </c>
      <c r="P49">
        <v>3</v>
      </c>
      <c r="Q49" t="s">
        <v>6</v>
      </c>
      <c r="R49">
        <v>107</v>
      </c>
      <c r="S49">
        <v>1.014</v>
      </c>
    </row>
    <row r="50" spans="1:19" x14ac:dyDescent="0.3">
      <c r="A50">
        <v>2024</v>
      </c>
      <c r="B50">
        <v>1</v>
      </c>
      <c r="C50" t="s">
        <v>5</v>
      </c>
      <c r="D50">
        <v>1988</v>
      </c>
      <c r="E50" s="124">
        <v>0.95399999999999996</v>
      </c>
      <c r="F50" s="124"/>
      <c r="H50">
        <v>2026</v>
      </c>
      <c r="I50">
        <v>3</v>
      </c>
      <c r="J50" t="s">
        <v>6</v>
      </c>
      <c r="K50">
        <v>108</v>
      </c>
      <c r="L50">
        <v>1.0860000000000001</v>
      </c>
      <c r="M50" s="124"/>
      <c r="O50">
        <v>2026</v>
      </c>
      <c r="P50">
        <v>3</v>
      </c>
      <c r="Q50" t="s">
        <v>6</v>
      </c>
      <c r="R50">
        <v>108</v>
      </c>
      <c r="S50">
        <v>1.0089999999999999</v>
      </c>
    </row>
    <row r="51" spans="1:19" x14ac:dyDescent="0.3">
      <c r="A51">
        <v>2024</v>
      </c>
      <c r="B51">
        <v>1</v>
      </c>
      <c r="C51" t="s">
        <v>5</v>
      </c>
      <c r="D51">
        <v>1989</v>
      </c>
      <c r="E51" s="124">
        <v>0.96499999999999997</v>
      </c>
      <c r="F51" s="124"/>
      <c r="H51">
        <v>2026</v>
      </c>
      <c r="I51">
        <v>3</v>
      </c>
      <c r="J51" t="s">
        <v>6</v>
      </c>
      <c r="K51">
        <v>109</v>
      </c>
      <c r="L51">
        <v>1.0820000000000001</v>
      </c>
      <c r="M51" s="124"/>
      <c r="O51">
        <v>2026</v>
      </c>
      <c r="P51">
        <v>3</v>
      </c>
      <c r="Q51" t="s">
        <v>6</v>
      </c>
      <c r="R51">
        <v>109</v>
      </c>
      <c r="S51">
        <v>1.0049999999999999</v>
      </c>
    </row>
    <row r="52" spans="1:19" x14ac:dyDescent="0.3">
      <c r="A52">
        <v>2024</v>
      </c>
      <c r="B52">
        <v>1</v>
      </c>
      <c r="C52" t="s">
        <v>5</v>
      </c>
      <c r="D52">
        <v>1990</v>
      </c>
      <c r="E52" s="124">
        <v>0.97599999999999998</v>
      </c>
      <c r="F52" s="124"/>
      <c r="H52">
        <v>2026</v>
      </c>
      <c r="I52">
        <v>3</v>
      </c>
      <c r="J52" t="s">
        <v>6</v>
      </c>
      <c r="K52">
        <v>110</v>
      </c>
      <c r="L52">
        <v>1.0780000000000001</v>
      </c>
      <c r="M52" s="124"/>
      <c r="O52">
        <v>2026</v>
      </c>
      <c r="P52">
        <v>3</v>
      </c>
      <c r="Q52" t="s">
        <v>6</v>
      </c>
      <c r="R52">
        <v>110</v>
      </c>
      <c r="S52">
        <v>1</v>
      </c>
    </row>
    <row r="53" spans="1:19" x14ac:dyDescent="0.3">
      <c r="A53">
        <v>2024</v>
      </c>
      <c r="B53">
        <v>1</v>
      </c>
      <c r="C53" t="s">
        <v>5</v>
      </c>
      <c r="D53">
        <v>1991</v>
      </c>
      <c r="E53" s="124">
        <v>0.98799999999999999</v>
      </c>
      <c r="F53" s="124"/>
      <c r="H53">
        <v>2026</v>
      </c>
      <c r="I53">
        <v>3</v>
      </c>
      <c r="J53" t="s">
        <v>6</v>
      </c>
      <c r="K53">
        <v>111</v>
      </c>
      <c r="L53">
        <v>1.073</v>
      </c>
      <c r="M53" s="124"/>
      <c r="O53">
        <v>2026</v>
      </c>
      <c r="P53">
        <v>3</v>
      </c>
      <c r="Q53" t="s">
        <v>6</v>
      </c>
      <c r="R53">
        <v>111</v>
      </c>
      <c r="S53">
        <v>0.995</v>
      </c>
    </row>
    <row r="54" spans="1:19" x14ac:dyDescent="0.3">
      <c r="A54">
        <v>2024</v>
      </c>
      <c r="B54">
        <v>1</v>
      </c>
      <c r="C54" t="s">
        <v>5</v>
      </c>
      <c r="D54">
        <v>1992</v>
      </c>
      <c r="E54" s="124">
        <v>1</v>
      </c>
      <c r="F54" s="124"/>
      <c r="H54">
        <v>2026</v>
      </c>
      <c r="I54">
        <v>3</v>
      </c>
      <c r="J54" t="s">
        <v>6</v>
      </c>
      <c r="K54">
        <v>112</v>
      </c>
      <c r="L54">
        <v>1.069</v>
      </c>
      <c r="M54" s="124"/>
      <c r="O54">
        <v>2026</v>
      </c>
      <c r="P54">
        <v>3</v>
      </c>
      <c r="Q54" t="s">
        <v>6</v>
      </c>
      <c r="R54">
        <v>112</v>
      </c>
      <c r="S54">
        <v>0.99</v>
      </c>
    </row>
    <row r="55" spans="1:19" x14ac:dyDescent="0.3">
      <c r="A55">
        <v>2024</v>
      </c>
      <c r="B55">
        <v>1</v>
      </c>
      <c r="C55" t="s">
        <v>5</v>
      </c>
      <c r="D55">
        <v>1993</v>
      </c>
      <c r="E55" s="124">
        <v>1.012</v>
      </c>
      <c r="F55" s="124"/>
      <c r="H55">
        <v>2026</v>
      </c>
      <c r="I55">
        <v>3</v>
      </c>
      <c r="J55" t="s">
        <v>6</v>
      </c>
      <c r="K55">
        <v>113</v>
      </c>
      <c r="L55">
        <v>1.0649999999999999</v>
      </c>
      <c r="M55" s="124"/>
      <c r="O55">
        <v>2026</v>
      </c>
      <c r="P55">
        <v>3</v>
      </c>
      <c r="Q55" t="s">
        <v>6</v>
      </c>
      <c r="R55">
        <v>113</v>
      </c>
      <c r="S55">
        <v>0.98599999999999999</v>
      </c>
    </row>
    <row r="56" spans="1:19" x14ac:dyDescent="0.3">
      <c r="A56">
        <v>2024</v>
      </c>
      <c r="B56">
        <v>1</v>
      </c>
      <c r="C56" t="s">
        <v>5</v>
      </c>
      <c r="D56">
        <v>1994</v>
      </c>
      <c r="E56" s="124">
        <v>1.024</v>
      </c>
      <c r="F56" s="124"/>
      <c r="H56">
        <v>2026</v>
      </c>
      <c r="I56">
        <v>3</v>
      </c>
      <c r="J56" t="s">
        <v>6</v>
      </c>
      <c r="K56">
        <v>114</v>
      </c>
      <c r="L56">
        <v>1.0609999999999999</v>
      </c>
      <c r="M56" s="124"/>
      <c r="O56">
        <v>2026</v>
      </c>
      <c r="P56">
        <v>3</v>
      </c>
      <c r="Q56" t="s">
        <v>6</v>
      </c>
      <c r="R56">
        <v>114</v>
      </c>
      <c r="S56">
        <v>0.98099999999999998</v>
      </c>
    </row>
    <row r="57" spans="1:19" x14ac:dyDescent="0.3">
      <c r="A57">
        <v>2024</v>
      </c>
      <c r="B57">
        <v>1</v>
      </c>
      <c r="C57" t="s">
        <v>5</v>
      </c>
      <c r="D57">
        <v>1995</v>
      </c>
      <c r="E57" s="124">
        <v>1.0369999999999999</v>
      </c>
      <c r="F57" s="124"/>
      <c r="H57">
        <v>2026</v>
      </c>
      <c r="I57">
        <v>3</v>
      </c>
      <c r="J57" t="s">
        <v>6</v>
      </c>
      <c r="K57">
        <v>115</v>
      </c>
      <c r="L57">
        <v>1.0569999999999999</v>
      </c>
      <c r="M57" s="124"/>
      <c r="O57">
        <v>2026</v>
      </c>
      <c r="P57">
        <v>3</v>
      </c>
      <c r="Q57" t="s">
        <v>6</v>
      </c>
      <c r="R57">
        <v>115</v>
      </c>
      <c r="S57">
        <v>0.97599999999999998</v>
      </c>
    </row>
    <row r="58" spans="1:19" x14ac:dyDescent="0.3">
      <c r="A58">
        <v>2024</v>
      </c>
      <c r="B58">
        <v>1</v>
      </c>
      <c r="C58" t="s">
        <v>5</v>
      </c>
      <c r="D58">
        <v>1996</v>
      </c>
      <c r="E58" s="124">
        <v>1.05</v>
      </c>
      <c r="F58" s="124"/>
      <c r="H58">
        <v>2026</v>
      </c>
      <c r="I58">
        <v>3</v>
      </c>
      <c r="J58" t="s">
        <v>6</v>
      </c>
      <c r="K58">
        <v>116</v>
      </c>
      <c r="L58">
        <v>1.052</v>
      </c>
      <c r="M58" s="124"/>
      <c r="O58">
        <v>2026</v>
      </c>
      <c r="P58">
        <v>3</v>
      </c>
      <c r="Q58" t="s">
        <v>6</v>
      </c>
      <c r="R58">
        <v>116</v>
      </c>
      <c r="S58">
        <v>0.97099999999999997</v>
      </c>
    </row>
    <row r="59" spans="1:19" x14ac:dyDescent="0.3">
      <c r="A59">
        <v>2024</v>
      </c>
      <c r="B59">
        <v>1</v>
      </c>
      <c r="C59" t="s">
        <v>5</v>
      </c>
      <c r="D59">
        <v>1997</v>
      </c>
      <c r="E59" s="124">
        <v>1.0640000000000001</v>
      </c>
      <c r="F59" s="124"/>
      <c r="H59">
        <v>2026</v>
      </c>
      <c r="I59">
        <v>3</v>
      </c>
      <c r="J59" t="s">
        <v>6</v>
      </c>
      <c r="K59">
        <v>117</v>
      </c>
      <c r="L59">
        <v>1.048</v>
      </c>
      <c r="M59" s="124"/>
      <c r="O59">
        <v>2026</v>
      </c>
      <c r="P59">
        <v>3</v>
      </c>
      <c r="Q59" t="s">
        <v>6</v>
      </c>
      <c r="R59">
        <v>117</v>
      </c>
      <c r="S59">
        <v>0.96699999999999997</v>
      </c>
    </row>
    <row r="60" spans="1:19" x14ac:dyDescent="0.3">
      <c r="A60">
        <v>2024</v>
      </c>
      <c r="B60">
        <v>1</v>
      </c>
      <c r="C60" t="s">
        <v>5</v>
      </c>
      <c r="D60">
        <v>1998</v>
      </c>
      <c r="E60" s="124">
        <v>1.0780000000000001</v>
      </c>
      <c r="F60" s="124"/>
      <c r="H60">
        <v>2026</v>
      </c>
      <c r="I60">
        <v>3</v>
      </c>
      <c r="J60" t="s">
        <v>6</v>
      </c>
      <c r="K60">
        <v>118</v>
      </c>
      <c r="L60">
        <v>1.044</v>
      </c>
      <c r="M60" s="124"/>
      <c r="O60">
        <v>2026</v>
      </c>
      <c r="P60">
        <v>3</v>
      </c>
      <c r="Q60" t="s">
        <v>6</v>
      </c>
      <c r="R60">
        <v>118</v>
      </c>
      <c r="S60">
        <v>0.96199999999999997</v>
      </c>
    </row>
    <row r="61" spans="1:19" x14ac:dyDescent="0.3">
      <c r="A61">
        <v>2024</v>
      </c>
      <c r="B61">
        <v>1</v>
      </c>
      <c r="C61" t="s">
        <v>5</v>
      </c>
      <c r="D61">
        <v>1999</v>
      </c>
      <c r="E61" s="124">
        <v>1.0920000000000001</v>
      </c>
      <c r="F61" s="124"/>
      <c r="H61">
        <v>2026</v>
      </c>
      <c r="I61">
        <v>3</v>
      </c>
      <c r="J61" t="s">
        <v>6</v>
      </c>
      <c r="K61">
        <v>119</v>
      </c>
      <c r="L61">
        <v>1.04</v>
      </c>
      <c r="M61" s="124"/>
      <c r="O61">
        <v>2026</v>
      </c>
      <c r="P61">
        <v>3</v>
      </c>
      <c r="Q61" t="s">
        <v>6</v>
      </c>
      <c r="R61">
        <v>119</v>
      </c>
      <c r="S61">
        <v>0.95699999999999996</v>
      </c>
    </row>
    <row r="62" spans="1:19" x14ac:dyDescent="0.3">
      <c r="A62">
        <v>2024</v>
      </c>
      <c r="B62">
        <v>1</v>
      </c>
      <c r="C62" t="s">
        <v>5</v>
      </c>
      <c r="D62">
        <v>2000</v>
      </c>
      <c r="E62" s="124">
        <v>1.107</v>
      </c>
      <c r="F62" s="124"/>
      <c r="H62">
        <v>2026</v>
      </c>
      <c r="I62">
        <v>3</v>
      </c>
      <c r="J62" t="s">
        <v>6</v>
      </c>
      <c r="K62">
        <v>120</v>
      </c>
      <c r="L62">
        <v>1.036</v>
      </c>
      <c r="M62" s="124"/>
      <c r="O62">
        <v>2026</v>
      </c>
      <c r="P62">
        <v>3</v>
      </c>
      <c r="Q62" t="s">
        <v>6</v>
      </c>
      <c r="R62">
        <v>120</v>
      </c>
      <c r="S62">
        <v>0.95199999999999996</v>
      </c>
    </row>
    <row r="63" spans="1:19" x14ac:dyDescent="0.3">
      <c r="A63">
        <v>2024</v>
      </c>
      <c r="B63">
        <v>1</v>
      </c>
      <c r="C63" t="s">
        <v>5</v>
      </c>
      <c r="D63">
        <v>2001</v>
      </c>
      <c r="E63" s="124">
        <v>1.1220000000000001</v>
      </c>
      <c r="F63" s="124"/>
      <c r="H63">
        <v>2026</v>
      </c>
      <c r="I63">
        <v>3</v>
      </c>
      <c r="J63" t="s">
        <v>6</v>
      </c>
      <c r="K63">
        <v>121</v>
      </c>
      <c r="L63">
        <v>1.0309999999999999</v>
      </c>
      <c r="M63" s="124"/>
      <c r="O63">
        <v>2026</v>
      </c>
      <c r="P63">
        <v>3</v>
      </c>
      <c r="Q63" t="s">
        <v>6</v>
      </c>
      <c r="R63">
        <v>121</v>
      </c>
      <c r="S63">
        <v>0.94699999999999995</v>
      </c>
    </row>
    <row r="64" spans="1:19" x14ac:dyDescent="0.3">
      <c r="A64">
        <v>2024</v>
      </c>
      <c r="B64">
        <v>1</v>
      </c>
      <c r="C64" t="s">
        <v>5</v>
      </c>
      <c r="D64">
        <v>2002</v>
      </c>
      <c r="E64" s="124">
        <v>1.1379999999999999</v>
      </c>
      <c r="F64" s="124"/>
      <c r="H64">
        <v>2026</v>
      </c>
      <c r="I64">
        <v>3</v>
      </c>
      <c r="J64" t="s">
        <v>6</v>
      </c>
      <c r="K64">
        <v>122</v>
      </c>
      <c r="L64">
        <v>1.0269999999999999</v>
      </c>
      <c r="M64" s="124"/>
      <c r="O64">
        <v>2026</v>
      </c>
      <c r="P64">
        <v>3</v>
      </c>
      <c r="Q64" t="s">
        <v>6</v>
      </c>
      <c r="R64">
        <v>122</v>
      </c>
      <c r="S64">
        <v>0.94299999999999995</v>
      </c>
    </row>
    <row r="65" spans="1:19" x14ac:dyDescent="0.3">
      <c r="A65">
        <v>2024</v>
      </c>
      <c r="B65">
        <v>1</v>
      </c>
      <c r="C65" t="s">
        <v>5</v>
      </c>
      <c r="D65">
        <v>2003</v>
      </c>
      <c r="E65" s="124">
        <v>1.153</v>
      </c>
      <c r="F65" s="124"/>
      <c r="H65">
        <v>2026</v>
      </c>
      <c r="I65">
        <v>3</v>
      </c>
      <c r="J65" t="s">
        <v>6</v>
      </c>
      <c r="K65">
        <v>123</v>
      </c>
      <c r="L65">
        <v>1.0229999999999999</v>
      </c>
      <c r="M65" s="124"/>
      <c r="O65">
        <v>2026</v>
      </c>
      <c r="P65">
        <v>3</v>
      </c>
      <c r="Q65" t="s">
        <v>6</v>
      </c>
      <c r="R65">
        <v>123</v>
      </c>
      <c r="S65">
        <v>0.93799999999999994</v>
      </c>
    </row>
    <row r="66" spans="1:19" x14ac:dyDescent="0.3">
      <c r="A66">
        <v>2024</v>
      </c>
      <c r="B66">
        <v>1</v>
      </c>
      <c r="C66" t="s">
        <v>5</v>
      </c>
      <c r="D66">
        <v>2004</v>
      </c>
      <c r="E66" s="124">
        <v>1.17</v>
      </c>
      <c r="F66" s="124"/>
      <c r="H66">
        <v>2026</v>
      </c>
      <c r="I66">
        <v>3</v>
      </c>
      <c r="J66" t="s">
        <v>6</v>
      </c>
      <c r="K66">
        <v>124</v>
      </c>
      <c r="L66">
        <v>1.0189999999999999</v>
      </c>
      <c r="M66" s="124"/>
      <c r="O66">
        <v>2026</v>
      </c>
      <c r="P66">
        <v>3</v>
      </c>
      <c r="Q66" t="s">
        <v>6</v>
      </c>
      <c r="R66">
        <v>124</v>
      </c>
      <c r="S66">
        <v>0.93300000000000005</v>
      </c>
    </row>
    <row r="67" spans="1:19" x14ac:dyDescent="0.3">
      <c r="A67">
        <v>2024</v>
      </c>
      <c r="B67">
        <v>1</v>
      </c>
      <c r="C67" t="s">
        <v>5</v>
      </c>
      <c r="D67">
        <v>2005</v>
      </c>
      <c r="E67" s="124">
        <v>1.1859999999999999</v>
      </c>
      <c r="F67" s="124"/>
      <c r="H67">
        <v>2026</v>
      </c>
      <c r="I67">
        <v>3</v>
      </c>
      <c r="J67" t="s">
        <v>6</v>
      </c>
      <c r="K67">
        <v>125</v>
      </c>
      <c r="L67">
        <v>1.0149999999999999</v>
      </c>
      <c r="M67" s="124"/>
      <c r="O67">
        <v>2026</v>
      </c>
      <c r="P67">
        <v>3</v>
      </c>
      <c r="Q67" t="s">
        <v>6</v>
      </c>
      <c r="R67">
        <v>125</v>
      </c>
      <c r="S67">
        <v>0.92800000000000005</v>
      </c>
    </row>
    <row r="68" spans="1:19" x14ac:dyDescent="0.3">
      <c r="A68">
        <v>2024</v>
      </c>
      <c r="B68">
        <v>1</v>
      </c>
      <c r="C68" t="s">
        <v>5</v>
      </c>
      <c r="D68">
        <v>2006</v>
      </c>
      <c r="E68" s="124">
        <v>1.2030000000000001</v>
      </c>
      <c r="F68" s="124"/>
      <c r="H68">
        <v>2026</v>
      </c>
      <c r="I68">
        <v>3</v>
      </c>
      <c r="J68" t="s">
        <v>6</v>
      </c>
      <c r="K68">
        <v>126</v>
      </c>
      <c r="L68">
        <v>1.01</v>
      </c>
      <c r="M68" s="124"/>
      <c r="O68">
        <v>2026</v>
      </c>
      <c r="P68">
        <v>3</v>
      </c>
      <c r="Q68" t="s">
        <v>6</v>
      </c>
      <c r="R68">
        <v>126</v>
      </c>
      <c r="S68">
        <v>0.92400000000000004</v>
      </c>
    </row>
    <row r="69" spans="1:19" x14ac:dyDescent="0.3">
      <c r="A69">
        <v>2024</v>
      </c>
      <c r="B69">
        <v>1</v>
      </c>
      <c r="C69" t="s">
        <v>5</v>
      </c>
      <c r="D69">
        <v>2007</v>
      </c>
      <c r="E69" s="124">
        <v>1.22</v>
      </c>
      <c r="F69" s="124"/>
      <c r="H69">
        <v>2026</v>
      </c>
      <c r="I69">
        <v>3</v>
      </c>
      <c r="J69" t="s">
        <v>6</v>
      </c>
      <c r="K69">
        <v>127</v>
      </c>
      <c r="L69">
        <v>1.006</v>
      </c>
      <c r="M69" s="124"/>
      <c r="O69">
        <v>2026</v>
      </c>
      <c r="P69">
        <v>3</v>
      </c>
      <c r="Q69" t="s">
        <v>6</v>
      </c>
      <c r="R69">
        <v>127</v>
      </c>
      <c r="S69">
        <v>0.91900000000000004</v>
      </c>
    </row>
    <row r="70" spans="1:19" x14ac:dyDescent="0.3">
      <c r="A70">
        <v>2024</v>
      </c>
      <c r="B70">
        <v>1</v>
      </c>
      <c r="C70" t="s">
        <v>5</v>
      </c>
      <c r="D70">
        <v>2008</v>
      </c>
      <c r="E70" s="124">
        <v>1.238</v>
      </c>
      <c r="F70" s="124"/>
      <c r="H70">
        <v>2026</v>
      </c>
      <c r="I70">
        <v>3</v>
      </c>
      <c r="J70" t="s">
        <v>6</v>
      </c>
      <c r="K70">
        <v>128</v>
      </c>
      <c r="L70">
        <v>1.002</v>
      </c>
      <c r="M70" s="124"/>
      <c r="O70">
        <v>2026</v>
      </c>
      <c r="P70">
        <v>3</v>
      </c>
      <c r="Q70" t="s">
        <v>6</v>
      </c>
      <c r="R70">
        <v>128</v>
      </c>
      <c r="S70">
        <v>0.91400000000000003</v>
      </c>
    </row>
    <row r="71" spans="1:19" x14ac:dyDescent="0.3">
      <c r="A71">
        <v>2024</v>
      </c>
      <c r="B71">
        <v>1</v>
      </c>
      <c r="C71" t="s">
        <v>5</v>
      </c>
      <c r="D71">
        <v>2009</v>
      </c>
      <c r="E71" s="124">
        <v>1.256</v>
      </c>
      <c r="F71" s="124"/>
      <c r="H71">
        <v>2026</v>
      </c>
      <c r="I71">
        <v>3</v>
      </c>
      <c r="J71" t="s">
        <v>6</v>
      </c>
      <c r="K71">
        <v>129</v>
      </c>
      <c r="L71">
        <v>1.0009999999999999</v>
      </c>
      <c r="M71" s="124"/>
      <c r="O71">
        <v>2026</v>
      </c>
      <c r="P71">
        <v>3</v>
      </c>
      <c r="Q71" t="s">
        <v>6</v>
      </c>
      <c r="R71">
        <v>129</v>
      </c>
      <c r="S71">
        <v>0.90900000000000003</v>
      </c>
    </row>
    <row r="72" spans="1:19" x14ac:dyDescent="0.3">
      <c r="A72">
        <v>2024</v>
      </c>
      <c r="B72">
        <v>1</v>
      </c>
      <c r="C72" t="s">
        <v>5</v>
      </c>
      <c r="D72">
        <v>2010</v>
      </c>
      <c r="E72" s="124">
        <v>1.274</v>
      </c>
      <c r="F72" s="124"/>
      <c r="H72">
        <v>2026</v>
      </c>
      <c r="I72">
        <v>3</v>
      </c>
      <c r="J72" t="s">
        <v>6</v>
      </c>
      <c r="K72">
        <v>130</v>
      </c>
      <c r="L72">
        <v>1</v>
      </c>
      <c r="M72" s="124"/>
      <c r="O72">
        <v>2026</v>
      </c>
      <c r="P72">
        <v>3</v>
      </c>
      <c r="Q72" t="s">
        <v>6</v>
      </c>
      <c r="R72">
        <v>130</v>
      </c>
      <c r="S72">
        <v>0.90500000000000003</v>
      </c>
    </row>
    <row r="73" spans="1:19" x14ac:dyDescent="0.3">
      <c r="A73">
        <v>2024</v>
      </c>
      <c r="B73">
        <v>1</v>
      </c>
      <c r="C73" t="s">
        <v>5</v>
      </c>
      <c r="D73">
        <v>2011</v>
      </c>
      <c r="E73" s="124">
        <v>1.2929999999999999</v>
      </c>
      <c r="F73" s="124"/>
      <c r="H73">
        <v>2026</v>
      </c>
      <c r="I73">
        <v>3</v>
      </c>
      <c r="J73" t="s">
        <v>6</v>
      </c>
      <c r="K73">
        <v>131</v>
      </c>
      <c r="L73">
        <v>0.98899999999999999</v>
      </c>
      <c r="M73" s="124"/>
      <c r="O73">
        <v>2026</v>
      </c>
      <c r="P73">
        <v>3</v>
      </c>
      <c r="Q73" t="s">
        <v>6</v>
      </c>
      <c r="R73">
        <v>131</v>
      </c>
      <c r="S73">
        <v>0.9</v>
      </c>
    </row>
    <row r="74" spans="1:19" x14ac:dyDescent="0.3">
      <c r="A74">
        <v>2024</v>
      </c>
      <c r="B74">
        <v>1</v>
      </c>
      <c r="C74" t="s">
        <v>5</v>
      </c>
      <c r="D74">
        <v>2012</v>
      </c>
      <c r="E74" s="124">
        <v>1.3120000000000001</v>
      </c>
      <c r="F74" s="124"/>
      <c r="H74">
        <v>2026</v>
      </c>
      <c r="I74">
        <v>3</v>
      </c>
      <c r="J74" t="s">
        <v>6</v>
      </c>
      <c r="K74">
        <v>132</v>
      </c>
      <c r="L74">
        <v>0.98499999999999999</v>
      </c>
      <c r="M74" s="124"/>
      <c r="O74">
        <v>2026</v>
      </c>
      <c r="P74">
        <v>3</v>
      </c>
      <c r="Q74" t="s">
        <v>6</v>
      </c>
      <c r="R74">
        <v>132</v>
      </c>
      <c r="S74">
        <v>0.89500000000000002</v>
      </c>
    </row>
    <row r="75" spans="1:19" x14ac:dyDescent="0.3">
      <c r="A75">
        <v>2024</v>
      </c>
      <c r="B75">
        <v>1</v>
      </c>
      <c r="C75" t="s">
        <v>5</v>
      </c>
      <c r="D75">
        <v>2013</v>
      </c>
      <c r="E75" s="124">
        <v>1.331</v>
      </c>
      <c r="F75" s="124"/>
      <c r="H75">
        <v>2026</v>
      </c>
      <c r="I75">
        <v>3</v>
      </c>
      <c r="J75" t="s">
        <v>6</v>
      </c>
      <c r="K75">
        <v>133</v>
      </c>
      <c r="L75">
        <v>0.98099999999999998</v>
      </c>
      <c r="M75" s="124"/>
      <c r="O75">
        <v>2026</v>
      </c>
      <c r="P75">
        <v>3</v>
      </c>
      <c r="Q75" t="s">
        <v>6</v>
      </c>
      <c r="R75">
        <v>133</v>
      </c>
      <c r="S75">
        <v>0.89</v>
      </c>
    </row>
    <row r="76" spans="1:19" x14ac:dyDescent="0.3">
      <c r="A76">
        <v>2024</v>
      </c>
      <c r="B76">
        <v>1</v>
      </c>
      <c r="C76" t="s">
        <v>5</v>
      </c>
      <c r="D76">
        <v>2014</v>
      </c>
      <c r="E76" s="124">
        <v>1.351</v>
      </c>
      <c r="F76" s="124"/>
      <c r="H76">
        <v>2026</v>
      </c>
      <c r="I76">
        <v>3</v>
      </c>
      <c r="J76" t="s">
        <v>6</v>
      </c>
      <c r="K76">
        <v>134</v>
      </c>
      <c r="L76">
        <v>0.97699999999999998</v>
      </c>
      <c r="M76" s="124"/>
      <c r="O76">
        <v>2026</v>
      </c>
      <c r="P76">
        <v>3</v>
      </c>
      <c r="Q76" t="s">
        <v>6</v>
      </c>
      <c r="R76">
        <v>134</v>
      </c>
      <c r="S76">
        <v>0.88600000000000001</v>
      </c>
    </row>
    <row r="77" spans="1:19" x14ac:dyDescent="0.3">
      <c r="A77">
        <v>2024</v>
      </c>
      <c r="B77">
        <v>1</v>
      </c>
      <c r="C77" t="s">
        <v>5</v>
      </c>
      <c r="D77">
        <v>2015</v>
      </c>
      <c r="E77" s="124">
        <v>1.371</v>
      </c>
      <c r="F77" s="124"/>
      <c r="H77">
        <v>2026</v>
      </c>
      <c r="I77">
        <v>3</v>
      </c>
      <c r="J77" t="s">
        <v>6</v>
      </c>
      <c r="K77">
        <v>135</v>
      </c>
      <c r="L77">
        <v>0.97299999999999998</v>
      </c>
      <c r="M77" s="124"/>
      <c r="O77">
        <v>2026</v>
      </c>
      <c r="P77">
        <v>3</v>
      </c>
      <c r="Q77" t="s">
        <v>6</v>
      </c>
      <c r="R77">
        <v>135</v>
      </c>
      <c r="S77">
        <v>0.88100000000000001</v>
      </c>
    </row>
    <row r="78" spans="1:19" x14ac:dyDescent="0.3">
      <c r="A78">
        <v>2024</v>
      </c>
      <c r="B78">
        <v>1</v>
      </c>
      <c r="C78" t="s">
        <v>5</v>
      </c>
      <c r="D78">
        <v>2016</v>
      </c>
      <c r="E78" s="124">
        <v>1.391</v>
      </c>
      <c r="F78" s="124"/>
      <c r="H78">
        <v>2026</v>
      </c>
      <c r="I78">
        <v>3</v>
      </c>
      <c r="J78" t="s">
        <v>6</v>
      </c>
      <c r="K78">
        <v>136</v>
      </c>
      <c r="L78">
        <v>0.96899999999999997</v>
      </c>
      <c r="M78" s="124"/>
      <c r="O78">
        <v>2026</v>
      </c>
      <c r="P78">
        <v>3</v>
      </c>
      <c r="Q78" t="s">
        <v>6</v>
      </c>
      <c r="R78">
        <v>136</v>
      </c>
      <c r="S78">
        <v>0.876</v>
      </c>
    </row>
    <row r="79" spans="1:19" x14ac:dyDescent="0.3">
      <c r="A79">
        <v>2024</v>
      </c>
      <c r="B79">
        <v>1</v>
      </c>
      <c r="C79" t="s">
        <v>5</v>
      </c>
      <c r="D79">
        <v>2017</v>
      </c>
      <c r="E79" s="124">
        <v>1.4119999999999999</v>
      </c>
      <c r="F79" s="124"/>
      <c r="H79">
        <v>2026</v>
      </c>
      <c r="I79">
        <v>3</v>
      </c>
      <c r="J79" t="s">
        <v>6</v>
      </c>
      <c r="K79">
        <v>137</v>
      </c>
      <c r="L79">
        <v>0.96399999999999997</v>
      </c>
      <c r="M79" s="124"/>
      <c r="O79">
        <v>2026</v>
      </c>
      <c r="P79">
        <v>3</v>
      </c>
      <c r="Q79" t="s">
        <v>6</v>
      </c>
      <c r="R79">
        <v>137</v>
      </c>
      <c r="S79">
        <v>0.871</v>
      </c>
    </row>
    <row r="80" spans="1:19" x14ac:dyDescent="0.3">
      <c r="A80">
        <v>2024</v>
      </c>
      <c r="B80">
        <v>1</v>
      </c>
      <c r="C80" t="s">
        <v>5</v>
      </c>
      <c r="D80">
        <v>2018</v>
      </c>
      <c r="E80" s="124">
        <v>1.4330000000000001</v>
      </c>
      <c r="F80" s="124"/>
      <c r="H80">
        <v>2026</v>
      </c>
      <c r="I80">
        <v>3</v>
      </c>
      <c r="J80" t="s">
        <v>6</v>
      </c>
      <c r="K80">
        <v>138</v>
      </c>
      <c r="L80">
        <v>0.96</v>
      </c>
      <c r="M80" s="124"/>
      <c r="O80">
        <v>2026</v>
      </c>
      <c r="P80">
        <v>3</v>
      </c>
      <c r="Q80" t="s">
        <v>6</v>
      </c>
      <c r="R80">
        <v>138</v>
      </c>
      <c r="S80">
        <v>0.86699999999999999</v>
      </c>
    </row>
    <row r="81" spans="1:19" x14ac:dyDescent="0.3">
      <c r="A81">
        <v>2024</v>
      </c>
      <c r="B81">
        <v>1</v>
      </c>
      <c r="C81" t="s">
        <v>5</v>
      </c>
      <c r="D81">
        <v>2019</v>
      </c>
      <c r="E81" s="124">
        <v>1.4550000000000001</v>
      </c>
      <c r="F81" s="124"/>
      <c r="H81">
        <v>2026</v>
      </c>
      <c r="I81">
        <v>3</v>
      </c>
      <c r="J81" t="s">
        <v>6</v>
      </c>
      <c r="K81">
        <v>139</v>
      </c>
      <c r="L81">
        <v>0.95599999999999996</v>
      </c>
      <c r="M81" s="124"/>
      <c r="O81">
        <v>2026</v>
      </c>
      <c r="P81">
        <v>3</v>
      </c>
      <c r="Q81" t="s">
        <v>6</v>
      </c>
      <c r="R81">
        <v>139</v>
      </c>
      <c r="S81">
        <v>0.86199999999999999</v>
      </c>
    </row>
    <row r="82" spans="1:19" x14ac:dyDescent="0.3">
      <c r="A82">
        <v>2024</v>
      </c>
      <c r="B82">
        <v>1</v>
      </c>
      <c r="C82" t="s">
        <v>6</v>
      </c>
      <c r="D82">
        <v>30</v>
      </c>
      <c r="E82" s="124">
        <v>0.84</v>
      </c>
      <c r="F82" s="124"/>
      <c r="H82">
        <v>2026</v>
      </c>
      <c r="I82">
        <v>3</v>
      </c>
      <c r="J82" t="s">
        <v>6</v>
      </c>
      <c r="K82">
        <v>140</v>
      </c>
      <c r="L82">
        <v>0.95199999999999996</v>
      </c>
      <c r="M82" s="124"/>
      <c r="O82">
        <v>2026</v>
      </c>
      <c r="P82">
        <v>3</v>
      </c>
      <c r="Q82" t="s">
        <v>6</v>
      </c>
      <c r="R82">
        <v>140</v>
      </c>
      <c r="S82">
        <v>0.85699999999999998</v>
      </c>
    </row>
    <row r="83" spans="1:19" x14ac:dyDescent="0.3">
      <c r="A83">
        <v>2024</v>
      </c>
      <c r="B83">
        <v>1</v>
      </c>
      <c r="C83" t="s">
        <v>6</v>
      </c>
      <c r="D83">
        <v>31</v>
      </c>
      <c r="E83" s="124">
        <v>0.84499999999999997</v>
      </c>
      <c r="F83" s="124"/>
      <c r="H83">
        <v>2026</v>
      </c>
      <c r="I83">
        <v>3</v>
      </c>
      <c r="J83" t="s">
        <v>6</v>
      </c>
      <c r="K83">
        <v>141</v>
      </c>
      <c r="L83">
        <v>0.94799999999999995</v>
      </c>
      <c r="M83" s="124"/>
      <c r="O83">
        <v>2026</v>
      </c>
      <c r="P83">
        <v>3</v>
      </c>
      <c r="Q83" t="s">
        <v>6</v>
      </c>
      <c r="R83">
        <v>141</v>
      </c>
      <c r="S83">
        <v>0.85199999999999998</v>
      </c>
    </row>
    <row r="84" spans="1:19" x14ac:dyDescent="0.3">
      <c r="A84">
        <v>2024</v>
      </c>
      <c r="B84">
        <v>1</v>
      </c>
      <c r="C84" t="s">
        <v>6</v>
      </c>
      <c r="D84">
        <v>32</v>
      </c>
      <c r="E84" s="124">
        <v>0.84899999999999998</v>
      </c>
      <c r="F84" s="124"/>
      <c r="H84">
        <v>2026</v>
      </c>
      <c r="I84">
        <v>3</v>
      </c>
      <c r="J84" t="s">
        <v>6</v>
      </c>
      <c r="K84">
        <v>142</v>
      </c>
      <c r="L84">
        <v>0.94299999999999995</v>
      </c>
      <c r="M84" s="124"/>
      <c r="O84">
        <v>2026</v>
      </c>
      <c r="P84">
        <v>3</v>
      </c>
      <c r="Q84" t="s">
        <v>6</v>
      </c>
      <c r="R84">
        <v>142</v>
      </c>
      <c r="S84">
        <v>0.84699999999999998</v>
      </c>
    </row>
    <row r="85" spans="1:19" x14ac:dyDescent="0.3">
      <c r="A85">
        <v>2024</v>
      </c>
      <c r="B85">
        <v>1</v>
      </c>
      <c r="C85" t="s">
        <v>6</v>
      </c>
      <c r="D85">
        <v>33</v>
      </c>
      <c r="E85" s="124">
        <v>0.85299999999999998</v>
      </c>
      <c r="F85" s="124"/>
      <c r="H85">
        <v>2026</v>
      </c>
      <c r="I85">
        <v>3</v>
      </c>
      <c r="J85" t="s">
        <v>6</v>
      </c>
      <c r="K85">
        <v>143</v>
      </c>
      <c r="L85">
        <v>0.93899999999999995</v>
      </c>
      <c r="M85" s="124"/>
      <c r="O85">
        <v>2026</v>
      </c>
      <c r="P85">
        <v>3</v>
      </c>
      <c r="Q85" t="s">
        <v>6</v>
      </c>
      <c r="R85">
        <v>143</v>
      </c>
      <c r="S85">
        <v>0.84299999999999997</v>
      </c>
    </row>
    <row r="86" spans="1:19" x14ac:dyDescent="0.3">
      <c r="A86">
        <v>2024</v>
      </c>
      <c r="B86">
        <v>1</v>
      </c>
      <c r="C86" t="s">
        <v>6</v>
      </c>
      <c r="D86">
        <v>34</v>
      </c>
      <c r="E86" s="124">
        <v>0.85799999999999998</v>
      </c>
      <c r="F86" s="124"/>
      <c r="H86">
        <v>2026</v>
      </c>
      <c r="I86">
        <v>3</v>
      </c>
      <c r="J86" t="s">
        <v>6</v>
      </c>
      <c r="K86">
        <v>144</v>
      </c>
      <c r="L86">
        <v>0.93500000000000005</v>
      </c>
      <c r="M86" s="124"/>
      <c r="O86">
        <v>2026</v>
      </c>
      <c r="P86">
        <v>3</v>
      </c>
      <c r="Q86" t="s">
        <v>6</v>
      </c>
      <c r="R86">
        <v>144</v>
      </c>
      <c r="S86">
        <v>0.83799999999999997</v>
      </c>
    </row>
    <row r="87" spans="1:19" x14ac:dyDescent="0.3">
      <c r="A87">
        <v>2024</v>
      </c>
      <c r="B87">
        <v>1</v>
      </c>
      <c r="C87" t="s">
        <v>6</v>
      </c>
      <c r="D87">
        <v>35</v>
      </c>
      <c r="E87" s="124">
        <v>0.86199999999999999</v>
      </c>
      <c r="F87" s="124"/>
      <c r="H87">
        <v>2026</v>
      </c>
      <c r="I87">
        <v>3</v>
      </c>
      <c r="J87" t="s">
        <v>6</v>
      </c>
      <c r="K87">
        <v>145</v>
      </c>
      <c r="L87">
        <v>0.93100000000000005</v>
      </c>
      <c r="M87" s="124"/>
      <c r="O87">
        <v>2026</v>
      </c>
      <c r="P87">
        <v>3</v>
      </c>
      <c r="Q87" t="s">
        <v>6</v>
      </c>
      <c r="R87">
        <v>145</v>
      </c>
      <c r="S87">
        <v>0.83299999999999996</v>
      </c>
    </row>
    <row r="88" spans="1:19" x14ac:dyDescent="0.3">
      <c r="A88">
        <v>2024</v>
      </c>
      <c r="B88">
        <v>1</v>
      </c>
      <c r="C88" t="s">
        <v>6</v>
      </c>
      <c r="D88">
        <v>36</v>
      </c>
      <c r="E88" s="124">
        <v>0.86599999999999999</v>
      </c>
      <c r="F88" s="124"/>
      <c r="H88">
        <v>2026</v>
      </c>
      <c r="I88">
        <v>3</v>
      </c>
      <c r="J88" t="s">
        <v>6</v>
      </c>
      <c r="K88">
        <v>146</v>
      </c>
      <c r="L88">
        <v>0.92700000000000005</v>
      </c>
      <c r="M88" s="124"/>
      <c r="O88">
        <v>2026</v>
      </c>
      <c r="P88">
        <v>3</v>
      </c>
      <c r="Q88" t="s">
        <v>6</v>
      </c>
      <c r="R88">
        <v>146</v>
      </c>
      <c r="S88">
        <v>0.82799999999999996</v>
      </c>
    </row>
    <row r="89" spans="1:19" x14ac:dyDescent="0.3">
      <c r="A89">
        <v>2024</v>
      </c>
      <c r="B89">
        <v>1</v>
      </c>
      <c r="C89" t="s">
        <v>6</v>
      </c>
      <c r="D89">
        <v>37</v>
      </c>
      <c r="E89" s="124">
        <v>0.87</v>
      </c>
      <c r="F89" s="124"/>
      <c r="H89">
        <v>2026</v>
      </c>
      <c r="I89">
        <v>3</v>
      </c>
      <c r="J89" t="s">
        <v>6</v>
      </c>
      <c r="K89">
        <v>147</v>
      </c>
      <c r="L89">
        <v>0.92200000000000004</v>
      </c>
      <c r="M89" s="124"/>
      <c r="O89">
        <v>2026</v>
      </c>
      <c r="P89">
        <v>3</v>
      </c>
      <c r="Q89" t="s">
        <v>6</v>
      </c>
      <c r="R89">
        <v>147</v>
      </c>
      <c r="S89">
        <v>0.82399999999999995</v>
      </c>
    </row>
    <row r="90" spans="1:19" x14ac:dyDescent="0.3">
      <c r="A90">
        <v>2024</v>
      </c>
      <c r="B90">
        <v>1</v>
      </c>
      <c r="C90" t="s">
        <v>6</v>
      </c>
      <c r="D90">
        <v>38</v>
      </c>
      <c r="E90" s="124">
        <v>0.874</v>
      </c>
      <c r="F90" s="124"/>
      <c r="H90">
        <v>2026</v>
      </c>
      <c r="I90">
        <v>3</v>
      </c>
      <c r="J90" t="s">
        <v>6</v>
      </c>
      <c r="K90">
        <v>148</v>
      </c>
      <c r="L90">
        <v>0.91800000000000004</v>
      </c>
      <c r="M90" s="124"/>
      <c r="O90">
        <v>2026</v>
      </c>
      <c r="P90">
        <v>3</v>
      </c>
      <c r="Q90" t="s">
        <v>6</v>
      </c>
      <c r="R90">
        <v>148</v>
      </c>
      <c r="S90">
        <v>0.81899999999999995</v>
      </c>
    </row>
    <row r="91" spans="1:19" x14ac:dyDescent="0.3">
      <c r="A91">
        <v>2024</v>
      </c>
      <c r="B91">
        <v>1</v>
      </c>
      <c r="C91" t="s">
        <v>6</v>
      </c>
      <c r="D91">
        <v>39</v>
      </c>
      <c r="E91" s="124">
        <v>0.878</v>
      </c>
      <c r="F91" s="124"/>
      <c r="H91">
        <v>2026</v>
      </c>
      <c r="I91">
        <v>3</v>
      </c>
      <c r="J91" t="s">
        <v>6</v>
      </c>
      <c r="K91">
        <v>149</v>
      </c>
      <c r="L91">
        <v>0.91400000000000003</v>
      </c>
      <c r="M91" s="124"/>
      <c r="O91">
        <v>2026</v>
      </c>
      <c r="P91">
        <v>3</v>
      </c>
      <c r="Q91" t="s">
        <v>6</v>
      </c>
      <c r="R91">
        <v>149</v>
      </c>
      <c r="S91">
        <v>0.81399999999999995</v>
      </c>
    </row>
    <row r="92" spans="1:19" x14ac:dyDescent="0.3">
      <c r="A92">
        <v>2024</v>
      </c>
      <c r="B92">
        <v>1</v>
      </c>
      <c r="C92" t="s">
        <v>6</v>
      </c>
      <c r="D92">
        <v>40</v>
      </c>
      <c r="E92" s="124">
        <v>0.88200000000000001</v>
      </c>
      <c r="F92" s="124"/>
      <c r="H92">
        <v>2026</v>
      </c>
      <c r="I92">
        <v>3</v>
      </c>
      <c r="J92" t="s">
        <v>6</v>
      </c>
      <c r="K92">
        <v>150</v>
      </c>
      <c r="L92">
        <v>0.91</v>
      </c>
      <c r="M92" s="124"/>
      <c r="O92">
        <v>2026</v>
      </c>
      <c r="P92">
        <v>3</v>
      </c>
      <c r="Q92" t="s">
        <v>6</v>
      </c>
      <c r="R92">
        <v>150</v>
      </c>
      <c r="S92">
        <v>0.80900000000000005</v>
      </c>
    </row>
    <row r="93" spans="1:19" x14ac:dyDescent="0.3">
      <c r="A93">
        <v>2024</v>
      </c>
      <c r="B93">
        <v>1</v>
      </c>
      <c r="C93" t="s">
        <v>6</v>
      </c>
      <c r="D93">
        <v>41</v>
      </c>
      <c r="E93" s="124">
        <v>0.88600000000000001</v>
      </c>
      <c r="F93" s="124"/>
      <c r="H93">
        <v>2026</v>
      </c>
      <c r="I93">
        <v>3</v>
      </c>
      <c r="J93" t="s">
        <v>6</v>
      </c>
      <c r="K93">
        <v>151</v>
      </c>
      <c r="L93">
        <v>0.90600000000000003</v>
      </c>
      <c r="M93" s="124"/>
      <c r="O93">
        <v>2026</v>
      </c>
      <c r="P93">
        <v>3</v>
      </c>
      <c r="Q93" t="s">
        <v>6</v>
      </c>
      <c r="R93">
        <v>151</v>
      </c>
      <c r="S93">
        <v>0.80500000000000005</v>
      </c>
    </row>
    <row r="94" spans="1:19" x14ac:dyDescent="0.3">
      <c r="A94">
        <v>2024</v>
      </c>
      <c r="B94">
        <v>1</v>
      </c>
      <c r="C94" t="s">
        <v>6</v>
      </c>
      <c r="D94">
        <v>42</v>
      </c>
      <c r="E94" s="124">
        <v>0.89</v>
      </c>
      <c r="F94" s="124"/>
      <c r="H94">
        <v>2026</v>
      </c>
      <c r="I94">
        <v>3</v>
      </c>
      <c r="J94" t="s">
        <v>6</v>
      </c>
      <c r="K94">
        <v>152</v>
      </c>
      <c r="L94">
        <v>0.90100000000000002</v>
      </c>
      <c r="M94" s="124"/>
      <c r="O94">
        <v>2026</v>
      </c>
      <c r="P94">
        <v>3</v>
      </c>
      <c r="Q94" t="s">
        <v>6</v>
      </c>
      <c r="R94">
        <v>152</v>
      </c>
      <c r="S94">
        <v>0.8</v>
      </c>
    </row>
    <row r="95" spans="1:19" x14ac:dyDescent="0.3">
      <c r="A95">
        <v>2024</v>
      </c>
      <c r="B95">
        <v>1</v>
      </c>
      <c r="C95" t="s">
        <v>6</v>
      </c>
      <c r="D95">
        <v>43</v>
      </c>
      <c r="E95" s="124">
        <v>0.89400000000000002</v>
      </c>
      <c r="F95" s="124"/>
      <c r="H95">
        <v>2026</v>
      </c>
      <c r="I95">
        <v>3</v>
      </c>
      <c r="J95" t="s">
        <v>6</v>
      </c>
      <c r="K95">
        <v>153</v>
      </c>
      <c r="L95">
        <v>0.89700000000000002</v>
      </c>
      <c r="M95" s="124"/>
      <c r="O95">
        <v>2026</v>
      </c>
      <c r="P95">
        <v>3</v>
      </c>
      <c r="Q95" t="s">
        <v>6</v>
      </c>
      <c r="R95">
        <v>153</v>
      </c>
      <c r="S95">
        <v>0.79500000000000004</v>
      </c>
    </row>
    <row r="96" spans="1:19" x14ac:dyDescent="0.3">
      <c r="A96">
        <v>2024</v>
      </c>
      <c r="B96">
        <v>1</v>
      </c>
      <c r="C96" t="s">
        <v>6</v>
      </c>
      <c r="D96">
        <v>44</v>
      </c>
      <c r="E96" s="124">
        <v>0.89700000000000002</v>
      </c>
      <c r="F96" s="124"/>
      <c r="H96">
        <v>2026</v>
      </c>
      <c r="I96">
        <v>3</v>
      </c>
      <c r="J96" t="s">
        <v>6</v>
      </c>
      <c r="K96">
        <v>154</v>
      </c>
      <c r="L96">
        <v>0.89300000000000002</v>
      </c>
      <c r="M96" s="124"/>
      <c r="O96">
        <v>2026</v>
      </c>
      <c r="P96">
        <v>3</v>
      </c>
      <c r="Q96" t="s">
        <v>6</v>
      </c>
      <c r="R96">
        <v>154</v>
      </c>
      <c r="S96">
        <v>0.79</v>
      </c>
    </row>
    <row r="97" spans="1:19" x14ac:dyDescent="0.3">
      <c r="A97">
        <v>2024</v>
      </c>
      <c r="B97">
        <v>1</v>
      </c>
      <c r="C97" t="s">
        <v>6</v>
      </c>
      <c r="D97">
        <v>45</v>
      </c>
      <c r="E97" s="124">
        <v>0.90100000000000002</v>
      </c>
      <c r="F97" s="124"/>
      <c r="H97">
        <v>2026</v>
      </c>
      <c r="I97">
        <v>3</v>
      </c>
      <c r="J97" t="s">
        <v>6</v>
      </c>
      <c r="K97">
        <v>155</v>
      </c>
      <c r="L97">
        <v>0.88900000000000001</v>
      </c>
      <c r="M97" s="124"/>
      <c r="O97">
        <v>2026</v>
      </c>
      <c r="P97">
        <v>3</v>
      </c>
      <c r="Q97" t="s">
        <v>6</v>
      </c>
      <c r="R97">
        <v>155</v>
      </c>
      <c r="S97">
        <v>0.78600000000000003</v>
      </c>
    </row>
    <row r="98" spans="1:19" x14ac:dyDescent="0.3">
      <c r="A98">
        <v>2024</v>
      </c>
      <c r="B98">
        <v>1</v>
      </c>
      <c r="C98" t="s">
        <v>6</v>
      </c>
      <c r="D98">
        <v>46</v>
      </c>
      <c r="E98" s="124">
        <v>0.90500000000000003</v>
      </c>
      <c r="F98" s="124"/>
      <c r="H98">
        <v>2026</v>
      </c>
      <c r="I98">
        <v>3</v>
      </c>
      <c r="J98" t="s">
        <v>6</v>
      </c>
      <c r="K98">
        <v>156</v>
      </c>
      <c r="L98">
        <v>0.88500000000000001</v>
      </c>
      <c r="M98" s="124"/>
      <c r="O98">
        <v>2026</v>
      </c>
      <c r="P98">
        <v>3</v>
      </c>
      <c r="Q98" t="s">
        <v>6</v>
      </c>
      <c r="R98">
        <v>156</v>
      </c>
      <c r="S98">
        <v>0.78100000000000003</v>
      </c>
    </row>
    <row r="99" spans="1:19" x14ac:dyDescent="0.3">
      <c r="A99">
        <v>2024</v>
      </c>
      <c r="B99">
        <v>1</v>
      </c>
      <c r="C99" t="s">
        <v>6</v>
      </c>
      <c r="D99">
        <v>47</v>
      </c>
      <c r="E99" s="124">
        <v>0.90800000000000003</v>
      </c>
      <c r="F99" s="124"/>
      <c r="H99">
        <v>2026</v>
      </c>
      <c r="I99">
        <v>3</v>
      </c>
      <c r="J99" t="s">
        <v>6</v>
      </c>
      <c r="K99">
        <v>157</v>
      </c>
      <c r="L99">
        <v>0.88</v>
      </c>
      <c r="M99" s="124"/>
      <c r="O99">
        <v>2026</v>
      </c>
      <c r="P99">
        <v>3</v>
      </c>
      <c r="Q99" t="s">
        <v>6</v>
      </c>
      <c r="R99">
        <v>157</v>
      </c>
      <c r="S99">
        <v>0.77600000000000002</v>
      </c>
    </row>
    <row r="100" spans="1:19" x14ac:dyDescent="0.3">
      <c r="A100">
        <v>2024</v>
      </c>
      <c r="B100">
        <v>1</v>
      </c>
      <c r="C100" t="s">
        <v>6</v>
      </c>
      <c r="D100">
        <v>48</v>
      </c>
      <c r="E100" s="124">
        <v>0.91200000000000003</v>
      </c>
      <c r="F100" s="124"/>
      <c r="H100">
        <v>2026</v>
      </c>
      <c r="I100">
        <v>3</v>
      </c>
      <c r="J100" t="s">
        <v>6</v>
      </c>
      <c r="K100">
        <v>158</v>
      </c>
      <c r="L100">
        <v>0.876</v>
      </c>
      <c r="M100" s="124"/>
      <c r="O100">
        <v>2026</v>
      </c>
      <c r="P100">
        <v>3</v>
      </c>
      <c r="Q100" t="s">
        <v>6</v>
      </c>
      <c r="R100">
        <v>158</v>
      </c>
      <c r="S100">
        <v>0.77100000000000002</v>
      </c>
    </row>
    <row r="101" spans="1:19" x14ac:dyDescent="0.3">
      <c r="A101">
        <v>2024</v>
      </c>
      <c r="B101">
        <v>1</v>
      </c>
      <c r="C101" t="s">
        <v>6</v>
      </c>
      <c r="D101">
        <v>49</v>
      </c>
      <c r="E101" s="124">
        <v>0.91500000000000004</v>
      </c>
      <c r="F101" s="124"/>
      <c r="H101">
        <v>2026</v>
      </c>
      <c r="I101">
        <v>3</v>
      </c>
      <c r="J101" t="s">
        <v>6</v>
      </c>
      <c r="K101">
        <v>159</v>
      </c>
      <c r="L101">
        <v>0.872</v>
      </c>
      <c r="M101" s="124"/>
      <c r="O101">
        <v>2026</v>
      </c>
      <c r="P101">
        <v>3</v>
      </c>
      <c r="Q101" t="s">
        <v>6</v>
      </c>
      <c r="R101">
        <v>159</v>
      </c>
      <c r="S101">
        <v>0.76600000000000001</v>
      </c>
    </row>
    <row r="102" spans="1:19" x14ac:dyDescent="0.3">
      <c r="A102">
        <v>2024</v>
      </c>
      <c r="B102">
        <v>1</v>
      </c>
      <c r="C102" t="s">
        <v>6</v>
      </c>
      <c r="D102">
        <v>50</v>
      </c>
      <c r="E102" s="124">
        <v>0.91900000000000004</v>
      </c>
      <c r="F102" s="124"/>
      <c r="H102">
        <v>2026</v>
      </c>
      <c r="I102">
        <v>3</v>
      </c>
      <c r="J102" t="s">
        <v>6</v>
      </c>
      <c r="K102">
        <v>160</v>
      </c>
      <c r="L102">
        <v>0.86799999999999999</v>
      </c>
      <c r="M102" s="124"/>
      <c r="O102">
        <v>2026</v>
      </c>
      <c r="P102">
        <v>3</v>
      </c>
      <c r="Q102" t="s">
        <v>6</v>
      </c>
      <c r="R102">
        <v>160</v>
      </c>
      <c r="S102">
        <v>0.76200000000000001</v>
      </c>
    </row>
    <row r="103" spans="1:19" x14ac:dyDescent="0.3">
      <c r="A103">
        <v>2024</v>
      </c>
      <c r="B103">
        <v>1</v>
      </c>
      <c r="C103" t="s">
        <v>6</v>
      </c>
      <c r="D103">
        <v>51</v>
      </c>
      <c r="E103" s="124">
        <v>0.92200000000000004</v>
      </c>
      <c r="F103" s="124"/>
      <c r="H103">
        <v>2026</v>
      </c>
      <c r="I103">
        <v>3</v>
      </c>
      <c r="J103" t="s">
        <v>6</v>
      </c>
      <c r="K103">
        <v>161</v>
      </c>
      <c r="L103">
        <v>0.86399999999999999</v>
      </c>
      <c r="M103" s="124"/>
      <c r="O103">
        <v>2026</v>
      </c>
      <c r="P103">
        <v>3</v>
      </c>
      <c r="Q103" t="s">
        <v>6</v>
      </c>
      <c r="R103">
        <v>161</v>
      </c>
      <c r="S103">
        <v>0.75700000000000001</v>
      </c>
    </row>
    <row r="104" spans="1:19" x14ac:dyDescent="0.3">
      <c r="A104">
        <v>2024</v>
      </c>
      <c r="B104">
        <v>1</v>
      </c>
      <c r="C104" t="s">
        <v>6</v>
      </c>
      <c r="D104">
        <v>52</v>
      </c>
      <c r="E104" s="124">
        <v>0.92500000000000004</v>
      </c>
      <c r="F104" s="124"/>
      <c r="H104">
        <v>2026</v>
      </c>
      <c r="I104">
        <v>3</v>
      </c>
      <c r="J104" t="s">
        <v>6</v>
      </c>
      <c r="K104">
        <v>162</v>
      </c>
      <c r="L104">
        <v>0.86</v>
      </c>
      <c r="M104" s="124"/>
      <c r="O104">
        <v>2026</v>
      </c>
      <c r="P104">
        <v>3</v>
      </c>
      <c r="Q104" t="s">
        <v>6</v>
      </c>
      <c r="R104">
        <v>162</v>
      </c>
      <c r="S104">
        <v>0.752</v>
      </c>
    </row>
    <row r="105" spans="1:19" x14ac:dyDescent="0.3">
      <c r="A105">
        <v>2024</v>
      </c>
      <c r="B105">
        <v>1</v>
      </c>
      <c r="C105" t="s">
        <v>6</v>
      </c>
      <c r="D105">
        <v>53</v>
      </c>
      <c r="E105" s="124">
        <v>0.92900000000000005</v>
      </c>
      <c r="F105" s="124"/>
      <c r="H105">
        <v>2026</v>
      </c>
      <c r="I105">
        <v>3</v>
      </c>
      <c r="J105" t="s">
        <v>6</v>
      </c>
      <c r="K105">
        <v>163</v>
      </c>
      <c r="L105">
        <v>0.85499999999999998</v>
      </c>
      <c r="M105" s="124"/>
      <c r="O105">
        <v>2026</v>
      </c>
      <c r="P105">
        <v>3</v>
      </c>
      <c r="Q105" t="s">
        <v>6</v>
      </c>
      <c r="R105">
        <v>163</v>
      </c>
      <c r="S105">
        <v>0.747</v>
      </c>
    </row>
    <row r="106" spans="1:19" x14ac:dyDescent="0.3">
      <c r="A106">
        <v>2024</v>
      </c>
      <c r="B106">
        <v>1</v>
      </c>
      <c r="C106" t="s">
        <v>6</v>
      </c>
      <c r="D106">
        <v>54</v>
      </c>
      <c r="E106" s="124">
        <v>0.93200000000000005</v>
      </c>
      <c r="F106" s="124"/>
      <c r="H106">
        <v>2026</v>
      </c>
      <c r="I106">
        <v>3</v>
      </c>
      <c r="J106" t="s">
        <v>6</v>
      </c>
      <c r="K106">
        <v>164</v>
      </c>
      <c r="L106">
        <v>0.85099999999999998</v>
      </c>
      <c r="M106" s="124"/>
      <c r="O106">
        <v>2026</v>
      </c>
      <c r="P106">
        <v>3</v>
      </c>
      <c r="Q106" t="s">
        <v>6</v>
      </c>
      <c r="R106">
        <v>164</v>
      </c>
      <c r="S106">
        <v>0.74299999999999999</v>
      </c>
    </row>
    <row r="107" spans="1:19" x14ac:dyDescent="0.3">
      <c r="A107">
        <v>2024</v>
      </c>
      <c r="B107">
        <v>1</v>
      </c>
      <c r="C107" t="s">
        <v>6</v>
      </c>
      <c r="D107">
        <v>55</v>
      </c>
      <c r="E107" s="124">
        <v>0.93500000000000005</v>
      </c>
      <c r="F107" s="124"/>
      <c r="H107">
        <v>2026</v>
      </c>
      <c r="I107">
        <v>3</v>
      </c>
      <c r="J107" t="s">
        <v>6</v>
      </c>
      <c r="K107">
        <v>165</v>
      </c>
      <c r="L107">
        <v>0.84699999999999998</v>
      </c>
      <c r="M107" s="124"/>
      <c r="O107">
        <v>2026</v>
      </c>
      <c r="P107">
        <v>3</v>
      </c>
      <c r="Q107" t="s">
        <v>6</v>
      </c>
      <c r="R107">
        <v>165</v>
      </c>
      <c r="S107">
        <v>0.73799999999999999</v>
      </c>
    </row>
    <row r="108" spans="1:19" x14ac:dyDescent="0.3">
      <c r="A108">
        <v>2024</v>
      </c>
      <c r="B108">
        <v>1</v>
      </c>
      <c r="C108" t="s">
        <v>6</v>
      </c>
      <c r="D108">
        <v>56</v>
      </c>
      <c r="E108" s="124">
        <v>0.93799999999999994</v>
      </c>
      <c r="F108" s="124"/>
      <c r="H108">
        <v>2026</v>
      </c>
      <c r="I108">
        <v>3</v>
      </c>
      <c r="J108" t="s">
        <v>6</v>
      </c>
      <c r="K108">
        <v>166</v>
      </c>
      <c r="L108">
        <v>0.84299999999999997</v>
      </c>
      <c r="M108" s="124"/>
      <c r="O108">
        <v>2026</v>
      </c>
      <c r="P108">
        <v>3</v>
      </c>
      <c r="Q108" t="s">
        <v>6</v>
      </c>
      <c r="R108">
        <v>166</v>
      </c>
      <c r="S108">
        <v>0.73299999999999998</v>
      </c>
    </row>
    <row r="109" spans="1:19" x14ac:dyDescent="0.3">
      <c r="A109">
        <v>2024</v>
      </c>
      <c r="B109">
        <v>1</v>
      </c>
      <c r="C109" t="s">
        <v>6</v>
      </c>
      <c r="D109">
        <v>57</v>
      </c>
      <c r="E109" s="124">
        <v>0.94099999999999995</v>
      </c>
      <c r="F109" s="124"/>
      <c r="H109">
        <v>2026</v>
      </c>
      <c r="I109">
        <v>3</v>
      </c>
      <c r="J109" t="s">
        <v>6</v>
      </c>
      <c r="K109">
        <v>167</v>
      </c>
      <c r="L109">
        <v>0.83899999999999997</v>
      </c>
      <c r="M109" s="124"/>
      <c r="O109">
        <v>2026</v>
      </c>
      <c r="P109">
        <v>3</v>
      </c>
      <c r="Q109" t="s">
        <v>6</v>
      </c>
      <c r="R109">
        <v>167</v>
      </c>
      <c r="S109">
        <v>0.72799999999999998</v>
      </c>
    </row>
    <row r="110" spans="1:19" x14ac:dyDescent="0.3">
      <c r="A110">
        <v>2024</v>
      </c>
      <c r="B110">
        <v>1</v>
      </c>
      <c r="C110" t="s">
        <v>6</v>
      </c>
      <c r="D110">
        <v>58</v>
      </c>
      <c r="E110" s="124">
        <v>0.94499999999999995</v>
      </c>
      <c r="F110" s="124"/>
      <c r="H110">
        <v>2026</v>
      </c>
      <c r="I110">
        <v>3</v>
      </c>
      <c r="J110" t="s">
        <v>6</v>
      </c>
      <c r="K110">
        <v>168</v>
      </c>
      <c r="L110">
        <v>0.83399999999999996</v>
      </c>
      <c r="M110" s="124"/>
      <c r="O110">
        <v>2026</v>
      </c>
      <c r="P110">
        <v>3</v>
      </c>
      <c r="Q110" t="s">
        <v>6</v>
      </c>
      <c r="R110">
        <v>168</v>
      </c>
      <c r="S110">
        <v>0.72399999999999998</v>
      </c>
    </row>
    <row r="111" spans="1:19" x14ac:dyDescent="0.3">
      <c r="A111">
        <v>2024</v>
      </c>
      <c r="B111">
        <v>1</v>
      </c>
      <c r="C111" t="s">
        <v>6</v>
      </c>
      <c r="D111">
        <v>59</v>
      </c>
      <c r="E111" s="124">
        <v>0.94799999999999995</v>
      </c>
      <c r="F111" s="124"/>
      <c r="H111">
        <v>2026</v>
      </c>
      <c r="I111">
        <v>3</v>
      </c>
      <c r="J111" t="s">
        <v>6</v>
      </c>
      <c r="K111">
        <v>169</v>
      </c>
      <c r="L111">
        <v>0.83</v>
      </c>
      <c r="M111" s="124"/>
      <c r="O111">
        <v>2026</v>
      </c>
      <c r="P111">
        <v>3</v>
      </c>
      <c r="Q111" t="s">
        <v>6</v>
      </c>
      <c r="R111">
        <v>169</v>
      </c>
      <c r="S111">
        <v>0.71899999999999997</v>
      </c>
    </row>
    <row r="112" spans="1:19" x14ac:dyDescent="0.3">
      <c r="A112">
        <v>2024</v>
      </c>
      <c r="B112">
        <v>1</v>
      </c>
      <c r="C112" t="s">
        <v>6</v>
      </c>
      <c r="D112">
        <v>60</v>
      </c>
      <c r="E112" s="124">
        <v>0.95099999999999996</v>
      </c>
      <c r="F112" s="124"/>
      <c r="H112">
        <v>2026</v>
      </c>
      <c r="I112">
        <v>3</v>
      </c>
      <c r="J112" t="s">
        <v>6</v>
      </c>
      <c r="K112">
        <v>170</v>
      </c>
      <c r="L112">
        <v>0.82599999999999996</v>
      </c>
      <c r="M112" s="124"/>
      <c r="O112">
        <v>2026</v>
      </c>
      <c r="P112">
        <v>3</v>
      </c>
      <c r="Q112" t="s">
        <v>6</v>
      </c>
      <c r="R112">
        <v>170</v>
      </c>
      <c r="S112">
        <v>0.71399999999999997</v>
      </c>
    </row>
    <row r="113" spans="1:19" x14ac:dyDescent="0.3">
      <c r="A113">
        <v>2024</v>
      </c>
      <c r="B113">
        <v>1</v>
      </c>
      <c r="C113" t="s">
        <v>6</v>
      </c>
      <c r="D113">
        <v>61</v>
      </c>
      <c r="E113" s="124">
        <v>0.95299999999999996</v>
      </c>
      <c r="F113" s="124"/>
      <c r="H113">
        <v>2026</v>
      </c>
      <c r="I113">
        <v>3</v>
      </c>
      <c r="J113" t="s">
        <v>6</v>
      </c>
      <c r="K113">
        <v>171</v>
      </c>
      <c r="L113">
        <v>0.82199999999999995</v>
      </c>
      <c r="M113" s="124"/>
      <c r="O113">
        <v>2026</v>
      </c>
      <c r="P113">
        <v>3</v>
      </c>
      <c r="Q113" t="s">
        <v>6</v>
      </c>
      <c r="R113">
        <v>171</v>
      </c>
      <c r="S113">
        <v>0.70899999999999996</v>
      </c>
    </row>
    <row r="114" spans="1:19" x14ac:dyDescent="0.3">
      <c r="A114">
        <v>2024</v>
      </c>
      <c r="B114">
        <v>1</v>
      </c>
      <c r="C114" t="s">
        <v>6</v>
      </c>
      <c r="D114">
        <v>62</v>
      </c>
      <c r="E114" s="124">
        <v>0.95599999999999996</v>
      </c>
      <c r="F114" s="124"/>
      <c r="H114">
        <v>2026</v>
      </c>
      <c r="I114">
        <v>3</v>
      </c>
      <c r="J114" t="s">
        <v>6</v>
      </c>
      <c r="K114">
        <v>172</v>
      </c>
      <c r="L114">
        <v>0.81799999999999995</v>
      </c>
      <c r="M114" s="124"/>
      <c r="O114">
        <v>2026</v>
      </c>
      <c r="P114">
        <v>3</v>
      </c>
      <c r="Q114" t="s">
        <v>6</v>
      </c>
      <c r="R114">
        <v>172</v>
      </c>
      <c r="S114">
        <v>0.70499999999999996</v>
      </c>
    </row>
    <row r="115" spans="1:19" x14ac:dyDescent="0.3">
      <c r="A115">
        <v>2024</v>
      </c>
      <c r="B115">
        <v>1</v>
      </c>
      <c r="C115" t="s">
        <v>6</v>
      </c>
      <c r="D115">
        <v>63</v>
      </c>
      <c r="E115" s="124">
        <v>0.95899999999999996</v>
      </c>
      <c r="F115" s="124"/>
      <c r="H115">
        <v>2026</v>
      </c>
      <c r="I115">
        <v>3</v>
      </c>
      <c r="J115" t="s">
        <v>6</v>
      </c>
      <c r="K115">
        <v>173</v>
      </c>
      <c r="L115">
        <v>0.81299999999999994</v>
      </c>
      <c r="M115" s="124"/>
      <c r="O115">
        <v>2026</v>
      </c>
      <c r="P115">
        <v>3</v>
      </c>
      <c r="Q115" t="s">
        <v>6</v>
      </c>
      <c r="R115">
        <v>173</v>
      </c>
      <c r="S115">
        <v>0.7</v>
      </c>
    </row>
    <row r="116" spans="1:19" x14ac:dyDescent="0.3">
      <c r="A116">
        <v>2024</v>
      </c>
      <c r="B116">
        <v>1</v>
      </c>
      <c r="C116" t="s">
        <v>6</v>
      </c>
      <c r="D116">
        <v>64</v>
      </c>
      <c r="E116" s="124">
        <v>0.96199999999999997</v>
      </c>
      <c r="F116" s="124"/>
      <c r="H116">
        <v>2026</v>
      </c>
      <c r="I116">
        <v>3</v>
      </c>
      <c r="J116" t="s">
        <v>6</v>
      </c>
      <c r="K116">
        <v>174</v>
      </c>
      <c r="L116">
        <v>0.80900000000000005</v>
      </c>
      <c r="M116" s="124"/>
      <c r="O116">
        <v>2026</v>
      </c>
      <c r="P116">
        <v>3</v>
      </c>
      <c r="Q116" t="s">
        <v>6</v>
      </c>
      <c r="R116">
        <v>174</v>
      </c>
      <c r="S116">
        <v>0.69499999999999995</v>
      </c>
    </row>
    <row r="117" spans="1:19" x14ac:dyDescent="0.3">
      <c r="A117">
        <v>2024</v>
      </c>
      <c r="B117">
        <v>1</v>
      </c>
      <c r="C117" t="s">
        <v>6</v>
      </c>
      <c r="D117">
        <v>65</v>
      </c>
      <c r="E117" s="124">
        <v>0.96499999999999997</v>
      </c>
      <c r="F117" s="124"/>
      <c r="H117">
        <v>2026</v>
      </c>
      <c r="I117">
        <v>3</v>
      </c>
      <c r="J117" t="s">
        <v>6</v>
      </c>
      <c r="K117">
        <v>175</v>
      </c>
      <c r="L117">
        <v>0.80500000000000005</v>
      </c>
      <c r="M117" s="124"/>
      <c r="O117">
        <v>2026</v>
      </c>
      <c r="P117">
        <v>3</v>
      </c>
      <c r="Q117" t="s">
        <v>6</v>
      </c>
      <c r="R117">
        <v>175</v>
      </c>
      <c r="S117">
        <v>0.69</v>
      </c>
    </row>
    <row r="118" spans="1:19" x14ac:dyDescent="0.3">
      <c r="A118">
        <v>2024</v>
      </c>
      <c r="B118">
        <v>1</v>
      </c>
      <c r="C118" t="s">
        <v>6</v>
      </c>
      <c r="D118">
        <v>66</v>
      </c>
      <c r="E118" s="124">
        <v>0.96699999999999997</v>
      </c>
      <c r="F118" s="124"/>
      <c r="H118">
        <v>2026</v>
      </c>
      <c r="I118">
        <v>3</v>
      </c>
      <c r="J118" t="s">
        <v>6</v>
      </c>
      <c r="K118">
        <v>176</v>
      </c>
      <c r="L118">
        <v>0.80100000000000005</v>
      </c>
      <c r="M118" s="124"/>
      <c r="O118">
        <v>2026</v>
      </c>
      <c r="P118">
        <v>3</v>
      </c>
      <c r="Q118" t="s">
        <v>6</v>
      </c>
      <c r="R118">
        <v>176</v>
      </c>
      <c r="S118">
        <v>0.68500000000000005</v>
      </c>
    </row>
    <row r="119" spans="1:19" x14ac:dyDescent="0.3">
      <c r="A119">
        <v>2024</v>
      </c>
      <c r="B119">
        <v>1</v>
      </c>
      <c r="C119" t="s">
        <v>6</v>
      </c>
      <c r="D119">
        <v>67</v>
      </c>
      <c r="E119" s="124">
        <v>0.97</v>
      </c>
      <c r="F119" s="124"/>
      <c r="H119">
        <v>2026</v>
      </c>
      <c r="I119">
        <v>3</v>
      </c>
      <c r="J119" t="s">
        <v>6</v>
      </c>
      <c r="K119">
        <v>177</v>
      </c>
      <c r="L119">
        <v>0.79700000000000004</v>
      </c>
      <c r="M119" s="124"/>
      <c r="O119">
        <v>2026</v>
      </c>
      <c r="P119">
        <v>3</v>
      </c>
      <c r="Q119" t="s">
        <v>6</v>
      </c>
      <c r="R119">
        <v>177</v>
      </c>
      <c r="S119">
        <v>0.68100000000000005</v>
      </c>
    </row>
    <row r="120" spans="1:19" x14ac:dyDescent="0.3">
      <c r="A120">
        <v>2024</v>
      </c>
      <c r="B120">
        <v>1</v>
      </c>
      <c r="C120" t="s">
        <v>6</v>
      </c>
      <c r="D120">
        <v>68</v>
      </c>
      <c r="E120" s="124">
        <v>0.97299999999999998</v>
      </c>
      <c r="F120" s="124"/>
      <c r="H120">
        <v>2026</v>
      </c>
      <c r="I120">
        <v>3</v>
      </c>
      <c r="J120" t="s">
        <v>6</v>
      </c>
      <c r="K120">
        <v>178</v>
      </c>
      <c r="L120">
        <v>0.79200000000000004</v>
      </c>
      <c r="M120" s="124"/>
      <c r="O120">
        <v>2026</v>
      </c>
      <c r="P120">
        <v>3</v>
      </c>
      <c r="Q120" t="s">
        <v>6</v>
      </c>
      <c r="R120">
        <v>178</v>
      </c>
      <c r="S120">
        <v>0.67600000000000005</v>
      </c>
    </row>
    <row r="121" spans="1:19" x14ac:dyDescent="0.3">
      <c r="A121">
        <v>2024</v>
      </c>
      <c r="B121">
        <v>1</v>
      </c>
      <c r="C121" t="s">
        <v>6</v>
      </c>
      <c r="D121">
        <v>69</v>
      </c>
      <c r="E121" s="124">
        <v>0.97499999999999998</v>
      </c>
      <c r="F121" s="124"/>
      <c r="H121">
        <v>2026</v>
      </c>
      <c r="I121">
        <v>3</v>
      </c>
      <c r="J121" t="s">
        <v>6</v>
      </c>
      <c r="K121">
        <v>179</v>
      </c>
      <c r="L121">
        <v>0.78800000000000003</v>
      </c>
      <c r="M121" s="124"/>
      <c r="O121">
        <v>2026</v>
      </c>
      <c r="P121">
        <v>3</v>
      </c>
      <c r="Q121" t="s">
        <v>6</v>
      </c>
      <c r="R121">
        <v>179</v>
      </c>
      <c r="S121">
        <v>0.67100000000000004</v>
      </c>
    </row>
    <row r="122" spans="1:19" x14ac:dyDescent="0.3">
      <c r="A122">
        <v>2024</v>
      </c>
      <c r="B122">
        <v>1</v>
      </c>
      <c r="C122" t="s">
        <v>6</v>
      </c>
      <c r="D122">
        <v>70</v>
      </c>
      <c r="E122" s="124">
        <v>0.97799999999999998</v>
      </c>
      <c r="F122" s="124"/>
      <c r="H122">
        <v>2026</v>
      </c>
      <c r="I122">
        <v>3</v>
      </c>
      <c r="J122" t="s">
        <v>6</v>
      </c>
      <c r="K122">
        <v>180</v>
      </c>
      <c r="L122">
        <v>0.78400000000000003</v>
      </c>
      <c r="M122" s="124"/>
      <c r="O122">
        <v>2026</v>
      </c>
      <c r="P122">
        <v>3</v>
      </c>
      <c r="Q122" t="s">
        <v>6</v>
      </c>
      <c r="R122">
        <v>180</v>
      </c>
      <c r="S122">
        <v>0.66600000000000004</v>
      </c>
    </row>
    <row r="123" spans="1:19" x14ac:dyDescent="0.3">
      <c r="A123">
        <v>2024</v>
      </c>
      <c r="B123">
        <v>1</v>
      </c>
      <c r="C123" t="s">
        <v>6</v>
      </c>
      <c r="D123">
        <v>71</v>
      </c>
      <c r="E123" s="124">
        <v>0.98</v>
      </c>
      <c r="F123" s="124"/>
      <c r="H123">
        <v>2026</v>
      </c>
      <c r="I123">
        <v>3</v>
      </c>
      <c r="J123" t="s">
        <v>15</v>
      </c>
      <c r="K123">
        <v>100</v>
      </c>
      <c r="L123">
        <v>0.88100000000000001</v>
      </c>
      <c r="O123">
        <v>2026</v>
      </c>
      <c r="P123">
        <v>3</v>
      </c>
      <c r="Q123" t="s">
        <v>15</v>
      </c>
      <c r="R123">
        <v>100</v>
      </c>
      <c r="S123">
        <v>0.95299999999999996</v>
      </c>
    </row>
    <row r="124" spans="1:19" x14ac:dyDescent="0.3">
      <c r="A124">
        <v>2024</v>
      </c>
      <c r="B124">
        <v>1</v>
      </c>
      <c r="C124" t="s">
        <v>6</v>
      </c>
      <c r="D124">
        <v>72</v>
      </c>
      <c r="E124" s="124">
        <v>0.98199999999999998</v>
      </c>
      <c r="F124" s="124"/>
      <c r="H124">
        <v>2026</v>
      </c>
      <c r="I124">
        <v>3</v>
      </c>
      <c r="J124" t="s">
        <v>15</v>
      </c>
      <c r="K124">
        <v>101</v>
      </c>
      <c r="L124">
        <v>0.88100000000000001</v>
      </c>
      <c r="O124">
        <v>2026</v>
      </c>
      <c r="P124">
        <v>3</v>
      </c>
      <c r="Q124" t="s">
        <v>15</v>
      </c>
      <c r="R124">
        <v>101</v>
      </c>
      <c r="S124">
        <v>0.95299999999999996</v>
      </c>
    </row>
    <row r="125" spans="1:19" x14ac:dyDescent="0.3">
      <c r="A125">
        <v>2024</v>
      </c>
      <c r="B125">
        <v>1</v>
      </c>
      <c r="C125" t="s">
        <v>6</v>
      </c>
      <c r="D125">
        <v>73</v>
      </c>
      <c r="E125" s="124">
        <v>0.98499999999999999</v>
      </c>
      <c r="F125" s="124"/>
      <c r="H125">
        <v>2026</v>
      </c>
      <c r="I125">
        <v>3</v>
      </c>
      <c r="J125" t="s">
        <v>15</v>
      </c>
      <c r="K125">
        <v>102</v>
      </c>
      <c r="L125">
        <v>0.88200000000000001</v>
      </c>
      <c r="O125">
        <v>2026</v>
      </c>
      <c r="P125">
        <v>3</v>
      </c>
      <c r="Q125" t="s">
        <v>15</v>
      </c>
      <c r="R125">
        <v>102</v>
      </c>
      <c r="S125">
        <v>0.95399999999999996</v>
      </c>
    </row>
    <row r="126" spans="1:19" x14ac:dyDescent="0.3">
      <c r="A126">
        <v>2024</v>
      </c>
      <c r="B126">
        <v>1</v>
      </c>
      <c r="C126" t="s">
        <v>6</v>
      </c>
      <c r="D126">
        <v>74</v>
      </c>
      <c r="E126" s="124">
        <v>0.98699999999999999</v>
      </c>
      <c r="F126" s="124"/>
      <c r="H126">
        <v>2026</v>
      </c>
      <c r="I126">
        <v>3</v>
      </c>
      <c r="J126" t="s">
        <v>15</v>
      </c>
      <c r="K126">
        <v>103</v>
      </c>
      <c r="L126">
        <v>0.88300000000000001</v>
      </c>
      <c r="O126">
        <v>2026</v>
      </c>
      <c r="P126">
        <v>3</v>
      </c>
      <c r="Q126" t="s">
        <v>15</v>
      </c>
      <c r="R126">
        <v>103</v>
      </c>
      <c r="S126">
        <v>0.95399999999999996</v>
      </c>
    </row>
    <row r="127" spans="1:19" x14ac:dyDescent="0.3">
      <c r="A127">
        <v>2024</v>
      </c>
      <c r="B127">
        <v>1</v>
      </c>
      <c r="C127" t="s">
        <v>6</v>
      </c>
      <c r="D127">
        <v>75</v>
      </c>
      <c r="E127" s="124">
        <v>0.98899999999999999</v>
      </c>
      <c r="F127" s="124"/>
      <c r="H127">
        <v>2026</v>
      </c>
      <c r="I127">
        <v>3</v>
      </c>
      <c r="J127" t="s">
        <v>15</v>
      </c>
      <c r="K127">
        <v>104</v>
      </c>
      <c r="L127">
        <v>0.88300000000000001</v>
      </c>
      <c r="O127">
        <v>2026</v>
      </c>
      <c r="P127">
        <v>3</v>
      </c>
      <c r="Q127" t="s">
        <v>15</v>
      </c>
      <c r="R127">
        <v>104</v>
      </c>
      <c r="S127">
        <v>0.95399999999999996</v>
      </c>
    </row>
    <row r="128" spans="1:19" x14ac:dyDescent="0.3">
      <c r="A128">
        <v>2024</v>
      </c>
      <c r="B128">
        <v>1</v>
      </c>
      <c r="C128" t="s">
        <v>6</v>
      </c>
      <c r="D128">
        <v>76</v>
      </c>
      <c r="E128" s="124">
        <v>0.99099999999999999</v>
      </c>
      <c r="F128" s="124"/>
      <c r="H128">
        <v>2026</v>
      </c>
      <c r="I128">
        <v>3</v>
      </c>
      <c r="J128" t="s">
        <v>15</v>
      </c>
      <c r="K128">
        <v>105</v>
      </c>
      <c r="L128">
        <v>0.88400000000000001</v>
      </c>
      <c r="O128">
        <v>2026</v>
      </c>
      <c r="P128">
        <v>3</v>
      </c>
      <c r="Q128" t="s">
        <v>15</v>
      </c>
      <c r="R128">
        <v>105</v>
      </c>
      <c r="S128">
        <v>0.95499999999999996</v>
      </c>
    </row>
    <row r="129" spans="1:19" x14ac:dyDescent="0.3">
      <c r="A129">
        <v>2024</v>
      </c>
      <c r="B129">
        <v>1</v>
      </c>
      <c r="C129" t="s">
        <v>6</v>
      </c>
      <c r="D129">
        <v>77</v>
      </c>
      <c r="E129" s="124">
        <v>0.99399999999999999</v>
      </c>
      <c r="F129" s="124"/>
      <c r="H129">
        <v>2026</v>
      </c>
      <c r="I129">
        <v>3</v>
      </c>
      <c r="J129" t="s">
        <v>15</v>
      </c>
      <c r="K129">
        <v>106</v>
      </c>
      <c r="L129">
        <v>0.88400000000000001</v>
      </c>
      <c r="O129">
        <v>2026</v>
      </c>
      <c r="P129">
        <v>3</v>
      </c>
      <c r="Q129" t="s">
        <v>15</v>
      </c>
      <c r="R129">
        <v>106</v>
      </c>
      <c r="S129">
        <v>0.95499999999999996</v>
      </c>
    </row>
    <row r="130" spans="1:19" x14ac:dyDescent="0.3">
      <c r="A130">
        <v>2024</v>
      </c>
      <c r="B130">
        <v>1</v>
      </c>
      <c r="C130" t="s">
        <v>6</v>
      </c>
      <c r="D130">
        <v>78</v>
      </c>
      <c r="E130" s="124">
        <v>0.996</v>
      </c>
      <c r="F130" s="124"/>
      <c r="H130">
        <v>2026</v>
      </c>
      <c r="I130">
        <v>3</v>
      </c>
      <c r="J130" t="s">
        <v>15</v>
      </c>
      <c r="K130">
        <v>107</v>
      </c>
      <c r="L130">
        <v>0.88500000000000001</v>
      </c>
      <c r="O130">
        <v>2026</v>
      </c>
      <c r="P130">
        <v>3</v>
      </c>
      <c r="Q130" t="s">
        <v>15</v>
      </c>
      <c r="R130">
        <v>107</v>
      </c>
      <c r="S130">
        <v>0.95599999999999996</v>
      </c>
    </row>
    <row r="131" spans="1:19" x14ac:dyDescent="0.3">
      <c r="A131">
        <v>2024</v>
      </c>
      <c r="B131">
        <v>1</v>
      </c>
      <c r="C131" t="s">
        <v>6</v>
      </c>
      <c r="D131">
        <v>79</v>
      </c>
      <c r="E131" s="124">
        <v>0.998</v>
      </c>
      <c r="F131" s="124"/>
      <c r="H131">
        <v>2026</v>
      </c>
      <c r="I131">
        <v>3</v>
      </c>
      <c r="J131" t="s">
        <v>15</v>
      </c>
      <c r="K131">
        <v>108</v>
      </c>
      <c r="L131">
        <v>0.88500000000000001</v>
      </c>
      <c r="O131">
        <v>2026</v>
      </c>
      <c r="P131">
        <v>3</v>
      </c>
      <c r="Q131" t="s">
        <v>15</v>
      </c>
      <c r="R131">
        <v>108</v>
      </c>
      <c r="S131">
        <v>0.95599999999999996</v>
      </c>
    </row>
    <row r="132" spans="1:19" x14ac:dyDescent="0.3">
      <c r="A132">
        <v>2024</v>
      </c>
      <c r="B132">
        <v>1</v>
      </c>
      <c r="C132" t="s">
        <v>6</v>
      </c>
      <c r="D132">
        <v>80</v>
      </c>
      <c r="E132" s="124">
        <v>1</v>
      </c>
      <c r="F132" s="124"/>
      <c r="H132">
        <v>2026</v>
      </c>
      <c r="I132">
        <v>3</v>
      </c>
      <c r="J132" t="s">
        <v>15</v>
      </c>
      <c r="K132">
        <v>109</v>
      </c>
      <c r="L132">
        <v>0.88600000000000001</v>
      </c>
      <c r="O132">
        <v>2026</v>
      </c>
      <c r="P132">
        <v>3</v>
      </c>
      <c r="Q132" t="s">
        <v>15</v>
      </c>
      <c r="R132">
        <v>109</v>
      </c>
      <c r="S132">
        <v>0.95599999999999996</v>
      </c>
    </row>
    <row r="133" spans="1:19" x14ac:dyDescent="0.3">
      <c r="A133">
        <v>2024</v>
      </c>
      <c r="B133">
        <v>1</v>
      </c>
      <c r="C133" t="s">
        <v>6</v>
      </c>
      <c r="D133">
        <v>81</v>
      </c>
      <c r="E133" s="124">
        <v>1.002</v>
      </c>
      <c r="F133" s="124"/>
      <c r="H133">
        <v>2026</v>
      </c>
      <c r="I133">
        <v>3</v>
      </c>
      <c r="J133" t="s">
        <v>15</v>
      </c>
      <c r="K133">
        <v>110</v>
      </c>
      <c r="L133">
        <v>0.88700000000000001</v>
      </c>
      <c r="O133">
        <v>2026</v>
      </c>
      <c r="P133">
        <v>3</v>
      </c>
      <c r="Q133" t="s">
        <v>15</v>
      </c>
      <c r="R133">
        <v>110</v>
      </c>
      <c r="S133">
        <v>0.95699999999999996</v>
      </c>
    </row>
    <row r="134" spans="1:19" x14ac:dyDescent="0.3">
      <c r="A134">
        <v>2024</v>
      </c>
      <c r="B134">
        <v>1</v>
      </c>
      <c r="C134" t="s">
        <v>6</v>
      </c>
      <c r="D134">
        <v>82</v>
      </c>
      <c r="E134" s="124">
        <v>1.0029999999999999</v>
      </c>
      <c r="F134" s="124"/>
      <c r="H134">
        <v>2026</v>
      </c>
      <c r="I134">
        <v>3</v>
      </c>
      <c r="J134" t="s">
        <v>15</v>
      </c>
      <c r="K134">
        <v>111</v>
      </c>
      <c r="L134">
        <v>0.88700000000000001</v>
      </c>
      <c r="O134">
        <v>2026</v>
      </c>
      <c r="P134">
        <v>3</v>
      </c>
      <c r="Q134" t="s">
        <v>15</v>
      </c>
      <c r="R134">
        <v>111</v>
      </c>
      <c r="S134">
        <v>0.95699999999999996</v>
      </c>
    </row>
    <row r="135" spans="1:19" x14ac:dyDescent="0.3">
      <c r="A135">
        <v>2024</v>
      </c>
      <c r="B135">
        <v>1</v>
      </c>
      <c r="C135" t="s">
        <v>6</v>
      </c>
      <c r="D135">
        <v>83</v>
      </c>
      <c r="E135" s="124">
        <v>1.0049999999999999</v>
      </c>
      <c r="F135" s="124"/>
      <c r="H135">
        <v>2026</v>
      </c>
      <c r="I135">
        <v>3</v>
      </c>
      <c r="J135" t="s">
        <v>15</v>
      </c>
      <c r="K135">
        <v>112</v>
      </c>
      <c r="L135">
        <v>0.88800000000000001</v>
      </c>
      <c r="O135">
        <v>2026</v>
      </c>
      <c r="P135">
        <v>3</v>
      </c>
      <c r="Q135" t="s">
        <v>15</v>
      </c>
      <c r="R135">
        <v>112</v>
      </c>
      <c r="S135">
        <v>0.95699999999999996</v>
      </c>
    </row>
    <row r="136" spans="1:19" x14ac:dyDescent="0.3">
      <c r="A136">
        <v>2024</v>
      </c>
      <c r="B136">
        <v>1</v>
      </c>
      <c r="C136" t="s">
        <v>6</v>
      </c>
      <c r="D136">
        <v>84</v>
      </c>
      <c r="E136" s="124">
        <v>1.0069999999999999</v>
      </c>
      <c r="F136" s="124"/>
      <c r="H136">
        <v>2026</v>
      </c>
      <c r="I136">
        <v>3</v>
      </c>
      <c r="J136" t="s">
        <v>15</v>
      </c>
      <c r="K136">
        <v>113</v>
      </c>
      <c r="L136">
        <v>0.88800000000000001</v>
      </c>
      <c r="O136">
        <v>2026</v>
      </c>
      <c r="P136">
        <v>3</v>
      </c>
      <c r="Q136" t="s">
        <v>15</v>
      </c>
      <c r="R136">
        <v>113</v>
      </c>
      <c r="S136">
        <v>0.95799999999999996</v>
      </c>
    </row>
    <row r="137" spans="1:19" x14ac:dyDescent="0.3">
      <c r="A137">
        <v>2024</v>
      </c>
      <c r="B137">
        <v>1</v>
      </c>
      <c r="C137" t="s">
        <v>6</v>
      </c>
      <c r="D137">
        <v>85</v>
      </c>
      <c r="E137" s="124">
        <v>1.0089999999999999</v>
      </c>
      <c r="F137" s="124"/>
      <c r="H137">
        <v>2026</v>
      </c>
      <c r="I137">
        <v>3</v>
      </c>
      <c r="J137" t="s">
        <v>15</v>
      </c>
      <c r="K137">
        <v>114</v>
      </c>
      <c r="L137">
        <v>0.88900000000000001</v>
      </c>
      <c r="O137">
        <v>2026</v>
      </c>
      <c r="P137">
        <v>3</v>
      </c>
      <c r="Q137" t="s">
        <v>15</v>
      </c>
      <c r="R137">
        <v>114</v>
      </c>
      <c r="S137">
        <v>0.95799999999999996</v>
      </c>
    </row>
    <row r="138" spans="1:19" x14ac:dyDescent="0.3">
      <c r="A138">
        <v>2024</v>
      </c>
      <c r="B138">
        <v>1</v>
      </c>
      <c r="C138" t="s">
        <v>6</v>
      </c>
      <c r="D138">
        <v>86</v>
      </c>
      <c r="E138" s="124">
        <v>1.0109999999999999</v>
      </c>
      <c r="F138" s="124"/>
      <c r="H138">
        <v>2026</v>
      </c>
      <c r="I138">
        <v>3</v>
      </c>
      <c r="J138" t="s">
        <v>15</v>
      </c>
      <c r="K138">
        <v>115</v>
      </c>
      <c r="L138">
        <v>0.88900000000000001</v>
      </c>
      <c r="O138">
        <v>2026</v>
      </c>
      <c r="P138">
        <v>3</v>
      </c>
      <c r="Q138" t="s">
        <v>15</v>
      </c>
      <c r="R138">
        <v>115</v>
      </c>
      <c r="S138">
        <v>0.95799999999999996</v>
      </c>
    </row>
    <row r="139" spans="1:19" x14ac:dyDescent="0.3">
      <c r="A139">
        <v>2024</v>
      </c>
      <c r="B139">
        <v>1</v>
      </c>
      <c r="C139" t="s">
        <v>6</v>
      </c>
      <c r="D139">
        <v>87</v>
      </c>
      <c r="E139" s="124">
        <v>1.012</v>
      </c>
      <c r="F139" s="124"/>
      <c r="H139">
        <v>2026</v>
      </c>
      <c r="I139">
        <v>3</v>
      </c>
      <c r="J139" t="s">
        <v>15</v>
      </c>
      <c r="K139">
        <v>116</v>
      </c>
      <c r="L139">
        <v>0.89</v>
      </c>
      <c r="O139">
        <v>2026</v>
      </c>
      <c r="P139">
        <v>3</v>
      </c>
      <c r="Q139" t="s">
        <v>15</v>
      </c>
      <c r="R139">
        <v>116</v>
      </c>
      <c r="S139">
        <v>0.95899999999999996</v>
      </c>
    </row>
    <row r="140" spans="1:19" x14ac:dyDescent="0.3">
      <c r="A140">
        <v>2024</v>
      </c>
      <c r="B140">
        <v>1</v>
      </c>
      <c r="C140" t="s">
        <v>6</v>
      </c>
      <c r="D140">
        <v>88</v>
      </c>
      <c r="E140" s="124">
        <v>1.014</v>
      </c>
      <c r="F140" s="124"/>
      <c r="H140">
        <v>2026</v>
      </c>
      <c r="I140">
        <v>3</v>
      </c>
      <c r="J140" t="s">
        <v>15</v>
      </c>
      <c r="K140">
        <v>117</v>
      </c>
      <c r="L140">
        <v>0.89</v>
      </c>
      <c r="O140">
        <v>2026</v>
      </c>
      <c r="P140">
        <v>3</v>
      </c>
      <c r="Q140" t="s">
        <v>15</v>
      </c>
      <c r="R140">
        <v>117</v>
      </c>
      <c r="S140">
        <v>0.95899999999999996</v>
      </c>
    </row>
    <row r="141" spans="1:19" x14ac:dyDescent="0.3">
      <c r="A141">
        <v>2024</v>
      </c>
      <c r="B141">
        <v>1</v>
      </c>
      <c r="C141" t="s">
        <v>6</v>
      </c>
      <c r="D141">
        <v>89</v>
      </c>
      <c r="E141" s="124">
        <v>1.0149999999999999</v>
      </c>
      <c r="F141" s="124"/>
      <c r="H141">
        <v>2026</v>
      </c>
      <c r="I141">
        <v>3</v>
      </c>
      <c r="J141" t="s">
        <v>15</v>
      </c>
      <c r="K141">
        <v>118</v>
      </c>
      <c r="L141">
        <v>0.89100000000000001</v>
      </c>
      <c r="O141">
        <v>2026</v>
      </c>
      <c r="P141">
        <v>3</v>
      </c>
      <c r="Q141" t="s">
        <v>15</v>
      </c>
      <c r="R141">
        <v>118</v>
      </c>
      <c r="S141">
        <v>0.96</v>
      </c>
    </row>
    <row r="142" spans="1:19" x14ac:dyDescent="0.3">
      <c r="A142">
        <v>2024</v>
      </c>
      <c r="B142">
        <v>1</v>
      </c>
      <c r="C142" t="s">
        <v>6</v>
      </c>
      <c r="D142">
        <v>90</v>
      </c>
      <c r="E142" s="124">
        <v>1.0169999999999999</v>
      </c>
      <c r="F142" s="124"/>
      <c r="H142">
        <v>2026</v>
      </c>
      <c r="I142">
        <v>3</v>
      </c>
      <c r="J142" t="s">
        <v>15</v>
      </c>
      <c r="K142">
        <v>119</v>
      </c>
      <c r="L142">
        <v>0.89200000000000002</v>
      </c>
      <c r="O142">
        <v>2026</v>
      </c>
      <c r="P142">
        <v>3</v>
      </c>
      <c r="Q142" t="s">
        <v>15</v>
      </c>
      <c r="R142">
        <v>119</v>
      </c>
      <c r="S142">
        <v>0.96</v>
      </c>
    </row>
    <row r="143" spans="1:19" x14ac:dyDescent="0.3">
      <c r="A143">
        <v>2024</v>
      </c>
      <c r="B143">
        <v>1</v>
      </c>
      <c r="C143" t="s">
        <v>6</v>
      </c>
      <c r="D143">
        <v>91</v>
      </c>
      <c r="E143" s="124">
        <v>1.018</v>
      </c>
      <c r="F143" s="124"/>
      <c r="H143">
        <v>2026</v>
      </c>
      <c r="I143">
        <v>3</v>
      </c>
      <c r="J143" t="s">
        <v>15</v>
      </c>
      <c r="K143">
        <v>120</v>
      </c>
      <c r="L143">
        <v>0.89200000000000002</v>
      </c>
      <c r="O143">
        <v>2026</v>
      </c>
      <c r="P143">
        <v>3</v>
      </c>
      <c r="Q143" t="s">
        <v>15</v>
      </c>
      <c r="R143">
        <v>120</v>
      </c>
      <c r="S143">
        <v>0.96</v>
      </c>
    </row>
    <row r="144" spans="1:19" x14ac:dyDescent="0.3">
      <c r="A144">
        <v>2024</v>
      </c>
      <c r="B144">
        <v>1</v>
      </c>
      <c r="C144" t="s">
        <v>6</v>
      </c>
      <c r="D144">
        <v>92</v>
      </c>
      <c r="E144" s="124">
        <v>1.02</v>
      </c>
      <c r="F144" s="124"/>
      <c r="H144">
        <v>2026</v>
      </c>
      <c r="I144">
        <v>3</v>
      </c>
      <c r="J144" t="s">
        <v>15</v>
      </c>
      <c r="K144">
        <v>121</v>
      </c>
      <c r="L144">
        <v>0.89300000000000002</v>
      </c>
      <c r="O144">
        <v>2026</v>
      </c>
      <c r="P144">
        <v>3</v>
      </c>
      <c r="Q144" t="s">
        <v>15</v>
      </c>
      <c r="R144">
        <v>121</v>
      </c>
      <c r="S144">
        <v>0.96099999999999997</v>
      </c>
    </row>
    <row r="145" spans="1:19" x14ac:dyDescent="0.3">
      <c r="A145">
        <v>2024</v>
      </c>
      <c r="B145">
        <v>1</v>
      </c>
      <c r="C145" t="s">
        <v>6</v>
      </c>
      <c r="D145">
        <v>93</v>
      </c>
      <c r="E145" s="124">
        <v>1.0209999999999999</v>
      </c>
      <c r="F145" s="124"/>
      <c r="H145">
        <v>2026</v>
      </c>
      <c r="I145">
        <v>3</v>
      </c>
      <c r="J145" t="s">
        <v>15</v>
      </c>
      <c r="K145">
        <v>122</v>
      </c>
      <c r="L145">
        <v>0.89300000000000002</v>
      </c>
      <c r="O145">
        <v>2026</v>
      </c>
      <c r="P145">
        <v>3</v>
      </c>
      <c r="Q145" t="s">
        <v>15</v>
      </c>
      <c r="R145">
        <v>122</v>
      </c>
      <c r="S145">
        <v>0.96099999999999997</v>
      </c>
    </row>
    <row r="146" spans="1:19" x14ac:dyDescent="0.3">
      <c r="A146">
        <v>2024</v>
      </c>
      <c r="B146">
        <v>1</v>
      </c>
      <c r="C146" t="s">
        <v>6</v>
      </c>
      <c r="D146">
        <v>94</v>
      </c>
      <c r="E146" s="124">
        <v>1.022</v>
      </c>
      <c r="F146" s="124"/>
      <c r="H146">
        <v>2026</v>
      </c>
      <c r="I146">
        <v>3</v>
      </c>
      <c r="J146" t="s">
        <v>15</v>
      </c>
      <c r="K146">
        <v>123</v>
      </c>
      <c r="L146">
        <v>0.89400000000000002</v>
      </c>
      <c r="O146">
        <v>2026</v>
      </c>
      <c r="P146">
        <v>3</v>
      </c>
      <c r="Q146" t="s">
        <v>15</v>
      </c>
      <c r="R146">
        <v>123</v>
      </c>
      <c r="S146">
        <v>0.96099999999999997</v>
      </c>
    </row>
    <row r="147" spans="1:19" x14ac:dyDescent="0.3">
      <c r="A147">
        <v>2024</v>
      </c>
      <c r="B147">
        <v>1</v>
      </c>
      <c r="C147" t="s">
        <v>6</v>
      </c>
      <c r="D147">
        <v>95</v>
      </c>
      <c r="E147" s="124">
        <v>1.024</v>
      </c>
      <c r="F147" s="124"/>
      <c r="H147">
        <v>2026</v>
      </c>
      <c r="I147">
        <v>3</v>
      </c>
      <c r="J147" t="s">
        <v>15</v>
      </c>
      <c r="K147">
        <v>124</v>
      </c>
      <c r="L147">
        <v>0.89400000000000002</v>
      </c>
      <c r="O147">
        <v>2026</v>
      </c>
      <c r="P147">
        <v>3</v>
      </c>
      <c r="Q147" t="s">
        <v>15</v>
      </c>
      <c r="R147">
        <v>124</v>
      </c>
      <c r="S147">
        <v>0.96199999999999997</v>
      </c>
    </row>
    <row r="148" spans="1:19" x14ac:dyDescent="0.3">
      <c r="A148">
        <v>2024</v>
      </c>
      <c r="B148">
        <v>1</v>
      </c>
      <c r="C148" t="s">
        <v>6</v>
      </c>
      <c r="D148">
        <v>96</v>
      </c>
      <c r="E148" s="124">
        <v>1.0249999999999999</v>
      </c>
      <c r="F148" s="124"/>
      <c r="H148">
        <v>2026</v>
      </c>
      <c r="I148">
        <v>3</v>
      </c>
      <c r="J148" t="s">
        <v>15</v>
      </c>
      <c r="K148">
        <v>125</v>
      </c>
      <c r="L148">
        <v>0.89500000000000002</v>
      </c>
      <c r="O148">
        <v>2026</v>
      </c>
      <c r="P148">
        <v>3</v>
      </c>
      <c r="Q148" t="s">
        <v>15</v>
      </c>
      <c r="R148">
        <v>125</v>
      </c>
      <c r="S148">
        <v>0.96199999999999997</v>
      </c>
    </row>
    <row r="149" spans="1:19" x14ac:dyDescent="0.3">
      <c r="A149">
        <v>2024</v>
      </c>
      <c r="B149">
        <v>1</v>
      </c>
      <c r="C149" t="s">
        <v>6</v>
      </c>
      <c r="D149">
        <v>97</v>
      </c>
      <c r="E149" s="124">
        <v>1.026</v>
      </c>
      <c r="F149" s="124"/>
      <c r="H149">
        <v>2026</v>
      </c>
      <c r="I149">
        <v>3</v>
      </c>
      <c r="J149" t="s">
        <v>15</v>
      </c>
      <c r="K149">
        <v>126</v>
      </c>
      <c r="L149">
        <v>0.89600000000000002</v>
      </c>
      <c r="O149">
        <v>2026</v>
      </c>
      <c r="P149">
        <v>3</v>
      </c>
      <c r="Q149" t="s">
        <v>15</v>
      </c>
      <c r="R149">
        <v>126</v>
      </c>
      <c r="S149">
        <v>0.96199999999999997</v>
      </c>
    </row>
    <row r="150" spans="1:19" x14ac:dyDescent="0.3">
      <c r="A150">
        <v>2024</v>
      </c>
      <c r="B150">
        <v>1</v>
      </c>
      <c r="C150" t="s">
        <v>6</v>
      </c>
      <c r="D150">
        <v>98</v>
      </c>
      <c r="E150" s="124">
        <v>1.0269999999999999</v>
      </c>
      <c r="F150" s="124"/>
      <c r="H150">
        <v>2026</v>
      </c>
      <c r="I150">
        <v>3</v>
      </c>
      <c r="J150" t="s">
        <v>15</v>
      </c>
      <c r="K150">
        <v>127</v>
      </c>
      <c r="L150">
        <v>0.89600000000000002</v>
      </c>
      <c r="O150">
        <v>2026</v>
      </c>
      <c r="P150">
        <v>3</v>
      </c>
      <c r="Q150" t="s">
        <v>15</v>
      </c>
      <c r="R150">
        <v>127</v>
      </c>
      <c r="S150">
        <v>0.96299999999999997</v>
      </c>
    </row>
    <row r="151" spans="1:19" x14ac:dyDescent="0.3">
      <c r="A151">
        <v>2024</v>
      </c>
      <c r="B151">
        <v>1</v>
      </c>
      <c r="C151" t="s">
        <v>6</v>
      </c>
      <c r="D151">
        <v>99</v>
      </c>
      <c r="E151" s="124">
        <v>1.028</v>
      </c>
      <c r="F151" s="124"/>
      <c r="H151">
        <v>2026</v>
      </c>
      <c r="I151">
        <v>3</v>
      </c>
      <c r="J151" t="s">
        <v>15</v>
      </c>
      <c r="K151">
        <v>128</v>
      </c>
      <c r="L151">
        <v>0.89700000000000002</v>
      </c>
      <c r="O151">
        <v>2026</v>
      </c>
      <c r="P151">
        <v>3</v>
      </c>
      <c r="Q151" t="s">
        <v>15</v>
      </c>
      <c r="R151">
        <v>128</v>
      </c>
      <c r="S151">
        <v>0.96299999999999997</v>
      </c>
    </row>
    <row r="152" spans="1:19" x14ac:dyDescent="0.3">
      <c r="A152">
        <v>2024</v>
      </c>
      <c r="B152">
        <v>1</v>
      </c>
      <c r="C152" t="s">
        <v>6</v>
      </c>
      <c r="D152">
        <v>100</v>
      </c>
      <c r="E152" s="124">
        <v>1.0289999999999999</v>
      </c>
      <c r="F152" s="124"/>
      <c r="H152">
        <v>2026</v>
      </c>
      <c r="I152">
        <v>3</v>
      </c>
      <c r="J152" t="s">
        <v>15</v>
      </c>
      <c r="K152">
        <v>129</v>
      </c>
      <c r="L152">
        <v>0.89700000000000002</v>
      </c>
      <c r="O152">
        <v>2026</v>
      </c>
      <c r="P152">
        <v>3</v>
      </c>
      <c r="Q152" t="s">
        <v>15</v>
      </c>
      <c r="R152">
        <v>129</v>
      </c>
      <c r="S152">
        <v>0.96299999999999997</v>
      </c>
    </row>
    <row r="153" spans="1:19" x14ac:dyDescent="0.3">
      <c r="A153">
        <v>2024</v>
      </c>
      <c r="B153">
        <v>1</v>
      </c>
      <c r="C153" t="s">
        <v>6</v>
      </c>
      <c r="D153">
        <v>101</v>
      </c>
      <c r="E153" s="124">
        <v>1.03</v>
      </c>
      <c r="F153" s="124"/>
      <c r="H153">
        <v>2026</v>
      </c>
      <c r="I153">
        <v>3</v>
      </c>
      <c r="J153" t="s">
        <v>15</v>
      </c>
      <c r="K153">
        <v>130</v>
      </c>
      <c r="L153">
        <v>0.89800000000000002</v>
      </c>
      <c r="O153">
        <v>2026</v>
      </c>
      <c r="P153">
        <v>3</v>
      </c>
      <c r="Q153" t="s">
        <v>15</v>
      </c>
      <c r="R153">
        <v>130</v>
      </c>
      <c r="S153">
        <v>0.96399999999999997</v>
      </c>
    </row>
    <row r="154" spans="1:19" x14ac:dyDescent="0.3">
      <c r="A154">
        <v>2024</v>
      </c>
      <c r="B154">
        <v>1</v>
      </c>
      <c r="C154" t="s">
        <v>6</v>
      </c>
      <c r="D154">
        <v>102</v>
      </c>
      <c r="E154" s="124">
        <v>1.0309999999999999</v>
      </c>
      <c r="F154" s="124"/>
      <c r="H154">
        <v>2026</v>
      </c>
      <c r="I154">
        <v>3</v>
      </c>
      <c r="J154" t="s">
        <v>15</v>
      </c>
      <c r="K154">
        <v>131</v>
      </c>
      <c r="L154">
        <v>0.89800000000000002</v>
      </c>
      <c r="O154">
        <v>2026</v>
      </c>
      <c r="P154">
        <v>3</v>
      </c>
      <c r="Q154" t="s">
        <v>15</v>
      </c>
      <c r="R154">
        <v>131</v>
      </c>
      <c r="S154">
        <v>0.96399999999999997</v>
      </c>
    </row>
    <row r="155" spans="1:19" x14ac:dyDescent="0.3">
      <c r="A155">
        <v>2024</v>
      </c>
      <c r="B155">
        <v>1</v>
      </c>
      <c r="C155" t="s">
        <v>6</v>
      </c>
      <c r="D155">
        <v>103</v>
      </c>
      <c r="E155" s="124">
        <v>1.032</v>
      </c>
      <c r="F155" s="124"/>
      <c r="H155">
        <v>2026</v>
      </c>
      <c r="I155">
        <v>3</v>
      </c>
      <c r="J155" t="s">
        <v>15</v>
      </c>
      <c r="K155">
        <v>132</v>
      </c>
      <c r="L155">
        <v>0.89900000000000002</v>
      </c>
      <c r="O155">
        <v>2026</v>
      </c>
      <c r="P155">
        <v>3</v>
      </c>
      <c r="Q155" t="s">
        <v>15</v>
      </c>
      <c r="R155">
        <v>132</v>
      </c>
      <c r="S155">
        <v>0.96499999999999997</v>
      </c>
    </row>
    <row r="156" spans="1:19" x14ac:dyDescent="0.3">
      <c r="A156">
        <v>2024</v>
      </c>
      <c r="B156">
        <v>1</v>
      </c>
      <c r="C156" t="s">
        <v>6</v>
      </c>
      <c r="D156">
        <v>104</v>
      </c>
      <c r="E156" s="124">
        <v>1.0329999999999999</v>
      </c>
      <c r="F156" s="124"/>
      <c r="H156">
        <v>2026</v>
      </c>
      <c r="I156">
        <v>3</v>
      </c>
      <c r="J156" t="s">
        <v>15</v>
      </c>
      <c r="K156">
        <v>133</v>
      </c>
      <c r="L156">
        <v>0.9</v>
      </c>
      <c r="O156">
        <v>2026</v>
      </c>
      <c r="P156">
        <v>3</v>
      </c>
      <c r="Q156" t="s">
        <v>15</v>
      </c>
      <c r="R156">
        <v>133</v>
      </c>
      <c r="S156">
        <v>0.96499999999999997</v>
      </c>
    </row>
    <row r="157" spans="1:19" x14ac:dyDescent="0.3">
      <c r="A157">
        <v>2024</v>
      </c>
      <c r="B157">
        <v>1</v>
      </c>
      <c r="C157" t="s">
        <v>6</v>
      </c>
      <c r="D157">
        <v>105</v>
      </c>
      <c r="E157" s="124">
        <v>1.034</v>
      </c>
      <c r="F157" s="124"/>
      <c r="H157">
        <v>2026</v>
      </c>
      <c r="I157">
        <v>3</v>
      </c>
      <c r="J157" t="s">
        <v>15</v>
      </c>
      <c r="K157">
        <v>134</v>
      </c>
      <c r="L157">
        <v>0.9</v>
      </c>
      <c r="O157">
        <v>2026</v>
      </c>
      <c r="P157">
        <v>3</v>
      </c>
      <c r="Q157" t="s">
        <v>15</v>
      </c>
      <c r="R157">
        <v>134</v>
      </c>
      <c r="S157">
        <v>0.96499999999999997</v>
      </c>
    </row>
    <row r="158" spans="1:19" x14ac:dyDescent="0.3">
      <c r="A158">
        <v>2024</v>
      </c>
      <c r="B158">
        <v>1</v>
      </c>
      <c r="C158" t="s">
        <v>6</v>
      </c>
      <c r="D158">
        <v>106</v>
      </c>
      <c r="E158" s="124">
        <v>1.034</v>
      </c>
      <c r="F158" s="124"/>
      <c r="H158">
        <v>2026</v>
      </c>
      <c r="I158">
        <v>3</v>
      </c>
      <c r="J158" t="s">
        <v>15</v>
      </c>
      <c r="K158">
        <v>135</v>
      </c>
      <c r="L158">
        <v>0.90100000000000002</v>
      </c>
      <c r="O158">
        <v>2026</v>
      </c>
      <c r="P158">
        <v>3</v>
      </c>
      <c r="Q158" t="s">
        <v>15</v>
      </c>
      <c r="R158">
        <v>135</v>
      </c>
      <c r="S158">
        <v>0.96599999999999997</v>
      </c>
    </row>
    <row r="159" spans="1:19" x14ac:dyDescent="0.3">
      <c r="A159">
        <v>2024</v>
      </c>
      <c r="B159">
        <v>1</v>
      </c>
      <c r="C159" t="s">
        <v>6</v>
      </c>
      <c r="D159">
        <v>107</v>
      </c>
      <c r="E159" s="124">
        <v>1.0349999999999999</v>
      </c>
      <c r="F159" s="124"/>
      <c r="H159">
        <v>2026</v>
      </c>
      <c r="I159">
        <v>3</v>
      </c>
      <c r="J159" t="s">
        <v>15</v>
      </c>
      <c r="K159">
        <v>136</v>
      </c>
      <c r="L159">
        <v>0.90100000000000002</v>
      </c>
      <c r="O159">
        <v>2026</v>
      </c>
      <c r="P159">
        <v>3</v>
      </c>
      <c r="Q159" t="s">
        <v>15</v>
      </c>
      <c r="R159">
        <v>136</v>
      </c>
      <c r="S159">
        <v>0.96599999999999997</v>
      </c>
    </row>
    <row r="160" spans="1:19" x14ac:dyDescent="0.3">
      <c r="A160">
        <v>2024</v>
      </c>
      <c r="B160">
        <v>1</v>
      </c>
      <c r="C160" t="s">
        <v>6</v>
      </c>
      <c r="D160">
        <v>108</v>
      </c>
      <c r="E160" s="124">
        <v>1.036</v>
      </c>
      <c r="F160" s="124"/>
      <c r="H160">
        <v>2026</v>
      </c>
      <c r="I160">
        <v>3</v>
      </c>
      <c r="J160" t="s">
        <v>15</v>
      </c>
      <c r="K160">
        <v>137</v>
      </c>
      <c r="L160">
        <v>0.90200000000000002</v>
      </c>
      <c r="O160">
        <v>2026</v>
      </c>
      <c r="P160">
        <v>3</v>
      </c>
      <c r="Q160" t="s">
        <v>15</v>
      </c>
      <c r="R160">
        <v>137</v>
      </c>
      <c r="S160">
        <v>0.96599999999999997</v>
      </c>
    </row>
    <row r="161" spans="1:19" x14ac:dyDescent="0.3">
      <c r="A161">
        <v>2024</v>
      </c>
      <c r="B161">
        <v>1</v>
      </c>
      <c r="C161" t="s">
        <v>6</v>
      </c>
      <c r="D161">
        <v>109</v>
      </c>
      <c r="E161" s="124">
        <v>1.036</v>
      </c>
      <c r="F161" s="124"/>
      <c r="H161">
        <v>2026</v>
      </c>
      <c r="I161">
        <v>3</v>
      </c>
      <c r="J161" t="s">
        <v>15</v>
      </c>
      <c r="K161">
        <v>138</v>
      </c>
      <c r="L161">
        <v>0.90200000000000002</v>
      </c>
      <c r="O161">
        <v>2026</v>
      </c>
      <c r="P161">
        <v>3</v>
      </c>
      <c r="Q161" t="s">
        <v>15</v>
      </c>
      <c r="R161">
        <v>138</v>
      </c>
      <c r="S161">
        <v>0.96699999999999997</v>
      </c>
    </row>
    <row r="162" spans="1:19" x14ac:dyDescent="0.3">
      <c r="A162">
        <v>2024</v>
      </c>
      <c r="B162">
        <v>1</v>
      </c>
      <c r="C162" t="s">
        <v>6</v>
      </c>
      <c r="D162">
        <v>110</v>
      </c>
      <c r="E162" s="124">
        <v>1.0369999999999999</v>
      </c>
      <c r="F162" s="124"/>
      <c r="H162">
        <v>2026</v>
      </c>
      <c r="I162">
        <v>3</v>
      </c>
      <c r="J162" t="s">
        <v>15</v>
      </c>
      <c r="K162">
        <v>139</v>
      </c>
      <c r="L162">
        <v>0.90300000000000002</v>
      </c>
      <c r="O162">
        <v>2026</v>
      </c>
      <c r="P162">
        <v>3</v>
      </c>
      <c r="Q162" t="s">
        <v>15</v>
      </c>
      <c r="R162">
        <v>139</v>
      </c>
      <c r="S162">
        <v>0.96699999999999997</v>
      </c>
    </row>
    <row r="163" spans="1:19" x14ac:dyDescent="0.3">
      <c r="A163">
        <v>2024</v>
      </c>
      <c r="B163">
        <v>1</v>
      </c>
      <c r="C163" t="s">
        <v>6</v>
      </c>
      <c r="D163">
        <v>111</v>
      </c>
      <c r="E163" s="124">
        <v>1.0369999999999999</v>
      </c>
      <c r="F163" s="124"/>
      <c r="H163">
        <v>2026</v>
      </c>
      <c r="I163">
        <v>3</v>
      </c>
      <c r="J163" t="s">
        <v>15</v>
      </c>
      <c r="K163">
        <v>140</v>
      </c>
      <c r="L163">
        <v>0.90300000000000002</v>
      </c>
      <c r="O163">
        <v>2026</v>
      </c>
      <c r="P163">
        <v>3</v>
      </c>
      <c r="Q163" t="s">
        <v>15</v>
      </c>
      <c r="R163">
        <v>140</v>
      </c>
      <c r="S163">
        <v>0.96699999999999997</v>
      </c>
    </row>
    <row r="164" spans="1:19" x14ac:dyDescent="0.3">
      <c r="A164">
        <v>2024</v>
      </c>
      <c r="B164">
        <v>1</v>
      </c>
      <c r="C164" t="s">
        <v>6</v>
      </c>
      <c r="D164">
        <v>112</v>
      </c>
      <c r="E164" s="124">
        <v>1.038</v>
      </c>
      <c r="F164" s="124"/>
      <c r="H164">
        <v>2026</v>
      </c>
      <c r="I164">
        <v>3</v>
      </c>
      <c r="J164" t="s">
        <v>15</v>
      </c>
      <c r="K164">
        <v>141</v>
      </c>
      <c r="L164">
        <v>0.90400000000000003</v>
      </c>
      <c r="O164">
        <v>2026</v>
      </c>
      <c r="P164">
        <v>3</v>
      </c>
      <c r="Q164" t="s">
        <v>15</v>
      </c>
      <c r="R164">
        <v>141</v>
      </c>
      <c r="S164">
        <v>0.96799999999999997</v>
      </c>
    </row>
    <row r="165" spans="1:19" x14ac:dyDescent="0.3">
      <c r="A165">
        <v>2024</v>
      </c>
      <c r="B165">
        <v>1</v>
      </c>
      <c r="C165" t="s">
        <v>6</v>
      </c>
      <c r="D165">
        <v>113</v>
      </c>
      <c r="E165" s="124">
        <v>1.038</v>
      </c>
      <c r="F165" s="124"/>
      <c r="H165">
        <v>2026</v>
      </c>
      <c r="I165">
        <v>3</v>
      </c>
      <c r="J165" t="s">
        <v>15</v>
      </c>
      <c r="K165">
        <v>142</v>
      </c>
      <c r="L165">
        <v>0.90500000000000003</v>
      </c>
      <c r="O165">
        <v>2026</v>
      </c>
      <c r="P165">
        <v>3</v>
      </c>
      <c r="Q165" t="s">
        <v>15</v>
      </c>
      <c r="R165">
        <v>142</v>
      </c>
      <c r="S165">
        <v>0.96799999999999997</v>
      </c>
    </row>
    <row r="166" spans="1:19" x14ac:dyDescent="0.3">
      <c r="A166">
        <v>2024</v>
      </c>
      <c r="B166">
        <v>1</v>
      </c>
      <c r="C166" t="s">
        <v>6</v>
      </c>
      <c r="D166">
        <v>114</v>
      </c>
      <c r="E166" s="124">
        <v>1.038</v>
      </c>
      <c r="F166" s="124"/>
      <c r="H166">
        <v>2026</v>
      </c>
      <c r="I166">
        <v>3</v>
      </c>
      <c r="J166" t="s">
        <v>15</v>
      </c>
      <c r="K166">
        <v>143</v>
      </c>
      <c r="L166">
        <v>0.90500000000000003</v>
      </c>
      <c r="O166">
        <v>2026</v>
      </c>
      <c r="P166">
        <v>3</v>
      </c>
      <c r="Q166" t="s">
        <v>15</v>
      </c>
      <c r="R166">
        <v>143</v>
      </c>
      <c r="S166">
        <v>0.96899999999999997</v>
      </c>
    </row>
    <row r="167" spans="1:19" x14ac:dyDescent="0.3">
      <c r="A167">
        <v>2024</v>
      </c>
      <c r="B167">
        <v>1</v>
      </c>
      <c r="C167" t="s">
        <v>6</v>
      </c>
      <c r="D167">
        <v>115</v>
      </c>
      <c r="E167" s="124">
        <v>1.0389999999999999</v>
      </c>
      <c r="F167" s="124"/>
      <c r="H167">
        <v>2026</v>
      </c>
      <c r="I167">
        <v>3</v>
      </c>
      <c r="J167" t="s">
        <v>15</v>
      </c>
      <c r="K167">
        <v>144</v>
      </c>
      <c r="L167">
        <v>0.90600000000000003</v>
      </c>
      <c r="O167">
        <v>2026</v>
      </c>
      <c r="P167">
        <v>3</v>
      </c>
      <c r="Q167" t="s">
        <v>15</v>
      </c>
      <c r="R167">
        <v>144</v>
      </c>
      <c r="S167">
        <v>0.96899999999999997</v>
      </c>
    </row>
    <row r="168" spans="1:19" x14ac:dyDescent="0.3">
      <c r="A168">
        <v>2024</v>
      </c>
      <c r="B168">
        <v>1</v>
      </c>
      <c r="C168" t="s">
        <v>6</v>
      </c>
      <c r="D168">
        <v>116</v>
      </c>
      <c r="E168" s="124">
        <v>1.0389999999999999</v>
      </c>
      <c r="F168" s="124"/>
      <c r="H168">
        <v>2026</v>
      </c>
      <c r="I168">
        <v>3</v>
      </c>
      <c r="J168" t="s">
        <v>15</v>
      </c>
      <c r="K168">
        <v>145</v>
      </c>
      <c r="L168">
        <v>0.90600000000000003</v>
      </c>
      <c r="O168">
        <v>2026</v>
      </c>
      <c r="P168">
        <v>3</v>
      </c>
      <c r="Q168" t="s">
        <v>15</v>
      </c>
      <c r="R168">
        <v>145</v>
      </c>
      <c r="S168">
        <v>0.96899999999999997</v>
      </c>
    </row>
    <row r="169" spans="1:19" x14ac:dyDescent="0.3">
      <c r="A169">
        <v>2024</v>
      </c>
      <c r="B169">
        <v>1</v>
      </c>
      <c r="C169" t="s">
        <v>6</v>
      </c>
      <c r="D169">
        <v>117</v>
      </c>
      <c r="E169" s="124">
        <v>1.0389999999999999</v>
      </c>
      <c r="F169" s="124"/>
      <c r="H169">
        <v>2026</v>
      </c>
      <c r="I169">
        <v>3</v>
      </c>
      <c r="J169" t="s">
        <v>15</v>
      </c>
      <c r="K169">
        <v>146</v>
      </c>
      <c r="L169">
        <v>0.90700000000000003</v>
      </c>
      <c r="O169">
        <v>2026</v>
      </c>
      <c r="P169">
        <v>3</v>
      </c>
      <c r="Q169" t="s">
        <v>15</v>
      </c>
      <c r="R169">
        <v>146</v>
      </c>
      <c r="S169">
        <v>0.97</v>
      </c>
    </row>
    <row r="170" spans="1:19" x14ac:dyDescent="0.3">
      <c r="A170">
        <v>2024</v>
      </c>
      <c r="B170">
        <v>1</v>
      </c>
      <c r="C170" t="s">
        <v>6</v>
      </c>
      <c r="D170">
        <v>118</v>
      </c>
      <c r="E170" s="124">
        <v>1.0389999999999999</v>
      </c>
      <c r="F170" s="124"/>
      <c r="H170">
        <v>2026</v>
      </c>
      <c r="I170">
        <v>3</v>
      </c>
      <c r="J170" t="s">
        <v>15</v>
      </c>
      <c r="K170">
        <v>147</v>
      </c>
      <c r="L170">
        <v>0.90700000000000003</v>
      </c>
      <c r="O170">
        <v>2026</v>
      </c>
      <c r="P170">
        <v>3</v>
      </c>
      <c r="Q170" t="s">
        <v>15</v>
      </c>
      <c r="R170">
        <v>147</v>
      </c>
      <c r="S170">
        <v>0.97</v>
      </c>
    </row>
    <row r="171" spans="1:19" x14ac:dyDescent="0.3">
      <c r="A171">
        <v>2024</v>
      </c>
      <c r="B171">
        <v>1</v>
      </c>
      <c r="C171" t="s">
        <v>6</v>
      </c>
      <c r="D171">
        <v>119</v>
      </c>
      <c r="E171" s="124">
        <v>1.0389999999999999</v>
      </c>
      <c r="F171" s="124"/>
      <c r="H171">
        <v>2026</v>
      </c>
      <c r="I171">
        <v>3</v>
      </c>
      <c r="J171" t="s">
        <v>15</v>
      </c>
      <c r="K171">
        <v>148</v>
      </c>
      <c r="L171">
        <v>0.90800000000000003</v>
      </c>
      <c r="O171">
        <v>2026</v>
      </c>
      <c r="P171">
        <v>3</v>
      </c>
      <c r="Q171" t="s">
        <v>15</v>
      </c>
      <c r="R171">
        <v>148</v>
      </c>
      <c r="S171">
        <v>0.97</v>
      </c>
    </row>
    <row r="172" spans="1:19" x14ac:dyDescent="0.3">
      <c r="A172">
        <v>2024</v>
      </c>
      <c r="B172">
        <v>1</v>
      </c>
      <c r="C172" t="s">
        <v>6</v>
      </c>
      <c r="D172">
        <v>120</v>
      </c>
      <c r="E172" s="124">
        <v>1.04</v>
      </c>
      <c r="F172" s="124"/>
      <c r="H172">
        <v>2026</v>
      </c>
      <c r="I172">
        <v>3</v>
      </c>
      <c r="J172" t="s">
        <v>15</v>
      </c>
      <c r="K172">
        <v>149</v>
      </c>
      <c r="L172">
        <v>0.90900000000000003</v>
      </c>
      <c r="O172">
        <v>2026</v>
      </c>
      <c r="P172">
        <v>3</v>
      </c>
      <c r="Q172" t="s">
        <v>15</v>
      </c>
      <c r="R172">
        <v>149</v>
      </c>
      <c r="S172">
        <v>0.97099999999999997</v>
      </c>
    </row>
    <row r="173" spans="1:19" x14ac:dyDescent="0.3">
      <c r="A173">
        <v>2024</v>
      </c>
      <c r="B173">
        <v>1</v>
      </c>
      <c r="C173" t="s">
        <v>6</v>
      </c>
      <c r="D173">
        <v>121</v>
      </c>
      <c r="E173" s="124">
        <v>1.04</v>
      </c>
      <c r="F173" s="124"/>
      <c r="H173">
        <v>2026</v>
      </c>
      <c r="I173">
        <v>3</v>
      </c>
      <c r="J173" t="s">
        <v>15</v>
      </c>
      <c r="K173">
        <v>150</v>
      </c>
      <c r="L173">
        <v>0.90900000000000003</v>
      </c>
      <c r="O173">
        <v>2026</v>
      </c>
      <c r="P173">
        <v>3</v>
      </c>
      <c r="Q173" t="s">
        <v>15</v>
      </c>
      <c r="R173">
        <v>150</v>
      </c>
      <c r="S173">
        <v>0.97099999999999997</v>
      </c>
    </row>
    <row r="174" spans="1:19" x14ac:dyDescent="0.3">
      <c r="A174">
        <v>2024</v>
      </c>
      <c r="B174">
        <v>1</v>
      </c>
      <c r="C174" t="s">
        <v>6</v>
      </c>
      <c r="D174">
        <v>122</v>
      </c>
      <c r="E174" s="124">
        <v>1.0389999999999999</v>
      </c>
      <c r="F174" s="124"/>
      <c r="H174">
        <v>2026</v>
      </c>
      <c r="I174">
        <v>3</v>
      </c>
      <c r="J174" t="s">
        <v>15</v>
      </c>
      <c r="K174">
        <v>151</v>
      </c>
      <c r="L174">
        <v>0.91</v>
      </c>
      <c r="O174">
        <v>2026</v>
      </c>
      <c r="P174">
        <v>3</v>
      </c>
      <c r="Q174" t="s">
        <v>15</v>
      </c>
      <c r="R174">
        <v>151</v>
      </c>
      <c r="S174">
        <v>0.97099999999999997</v>
      </c>
    </row>
    <row r="175" spans="1:19" x14ac:dyDescent="0.3">
      <c r="A175">
        <v>2024</v>
      </c>
      <c r="B175">
        <v>1</v>
      </c>
      <c r="C175" t="s">
        <v>6</v>
      </c>
      <c r="D175">
        <v>123</v>
      </c>
      <c r="E175" s="124">
        <v>1.0389999999999999</v>
      </c>
      <c r="F175" s="124"/>
      <c r="H175">
        <v>2026</v>
      </c>
      <c r="I175">
        <v>3</v>
      </c>
      <c r="J175" t="s">
        <v>15</v>
      </c>
      <c r="K175">
        <v>152</v>
      </c>
      <c r="L175">
        <v>0.91</v>
      </c>
      <c r="O175">
        <v>2026</v>
      </c>
      <c r="P175">
        <v>3</v>
      </c>
      <c r="Q175" t="s">
        <v>15</v>
      </c>
      <c r="R175">
        <v>152</v>
      </c>
      <c r="S175">
        <v>0.97199999999999998</v>
      </c>
    </row>
    <row r="176" spans="1:19" x14ac:dyDescent="0.3">
      <c r="A176">
        <v>2024</v>
      </c>
      <c r="B176">
        <v>1</v>
      </c>
      <c r="C176" t="s">
        <v>6</v>
      </c>
      <c r="D176">
        <v>124</v>
      </c>
      <c r="E176" s="124">
        <v>1.0389999999999999</v>
      </c>
      <c r="F176" s="124"/>
      <c r="H176">
        <v>2026</v>
      </c>
      <c r="I176">
        <v>3</v>
      </c>
      <c r="J176" t="s">
        <v>15</v>
      </c>
      <c r="K176">
        <v>153</v>
      </c>
      <c r="L176">
        <v>0.91100000000000003</v>
      </c>
      <c r="O176">
        <v>2026</v>
      </c>
      <c r="P176">
        <v>3</v>
      </c>
      <c r="Q176" t="s">
        <v>15</v>
      </c>
      <c r="R176">
        <v>153</v>
      </c>
      <c r="S176">
        <v>0.97199999999999998</v>
      </c>
    </row>
    <row r="177" spans="1:19" x14ac:dyDescent="0.3">
      <c r="A177">
        <v>2024</v>
      </c>
      <c r="B177">
        <v>1</v>
      </c>
      <c r="C177" t="s">
        <v>6</v>
      </c>
      <c r="D177">
        <v>125</v>
      </c>
      <c r="E177" s="124">
        <v>1.0389999999999999</v>
      </c>
      <c r="F177" s="124"/>
      <c r="H177">
        <v>2026</v>
      </c>
      <c r="I177">
        <v>3</v>
      </c>
      <c r="J177" t="s">
        <v>15</v>
      </c>
      <c r="K177">
        <v>154</v>
      </c>
      <c r="L177">
        <v>0.91100000000000003</v>
      </c>
      <c r="O177">
        <v>2026</v>
      </c>
      <c r="P177">
        <v>3</v>
      </c>
      <c r="Q177" t="s">
        <v>15</v>
      </c>
      <c r="R177">
        <v>154</v>
      </c>
      <c r="S177">
        <v>0.97199999999999998</v>
      </c>
    </row>
    <row r="178" spans="1:19" x14ac:dyDescent="0.3">
      <c r="A178">
        <v>2024</v>
      </c>
      <c r="B178">
        <v>1</v>
      </c>
      <c r="C178" t="s">
        <v>6</v>
      </c>
      <c r="D178">
        <v>126</v>
      </c>
      <c r="E178" s="124">
        <v>1.0389999999999999</v>
      </c>
      <c r="F178" s="124"/>
      <c r="H178">
        <v>2026</v>
      </c>
      <c r="I178">
        <v>3</v>
      </c>
      <c r="J178" t="s">
        <v>15</v>
      </c>
      <c r="K178">
        <v>155</v>
      </c>
      <c r="L178">
        <v>0.91200000000000003</v>
      </c>
      <c r="O178">
        <v>2026</v>
      </c>
      <c r="P178">
        <v>3</v>
      </c>
      <c r="Q178" t="s">
        <v>15</v>
      </c>
      <c r="R178">
        <v>155</v>
      </c>
      <c r="S178">
        <v>0.97299999999999998</v>
      </c>
    </row>
    <row r="179" spans="1:19" x14ac:dyDescent="0.3">
      <c r="A179">
        <v>2024</v>
      </c>
      <c r="B179">
        <v>1</v>
      </c>
      <c r="C179" t="s">
        <v>6</v>
      </c>
      <c r="D179">
        <v>127</v>
      </c>
      <c r="E179" s="124">
        <v>1.038</v>
      </c>
      <c r="F179" s="124"/>
      <c r="H179">
        <v>2026</v>
      </c>
      <c r="I179">
        <v>3</v>
      </c>
      <c r="J179" t="s">
        <v>15</v>
      </c>
      <c r="K179">
        <v>156</v>
      </c>
      <c r="L179">
        <v>0.91300000000000003</v>
      </c>
      <c r="O179">
        <v>2026</v>
      </c>
      <c r="P179">
        <v>3</v>
      </c>
      <c r="Q179" t="s">
        <v>15</v>
      </c>
      <c r="R179">
        <v>156</v>
      </c>
      <c r="S179">
        <v>0.97299999999999998</v>
      </c>
    </row>
    <row r="180" spans="1:19" x14ac:dyDescent="0.3">
      <c r="A180">
        <v>2024</v>
      </c>
      <c r="B180">
        <v>1</v>
      </c>
      <c r="C180" t="s">
        <v>6</v>
      </c>
      <c r="D180">
        <v>128</v>
      </c>
      <c r="E180" s="124">
        <v>1.038</v>
      </c>
      <c r="F180" s="124"/>
      <c r="H180">
        <v>2026</v>
      </c>
      <c r="I180">
        <v>3</v>
      </c>
      <c r="J180" t="s">
        <v>15</v>
      </c>
      <c r="K180">
        <v>157</v>
      </c>
      <c r="L180">
        <v>0.91300000000000003</v>
      </c>
      <c r="O180">
        <v>2026</v>
      </c>
      <c r="P180">
        <v>3</v>
      </c>
      <c r="Q180" t="s">
        <v>15</v>
      </c>
      <c r="R180">
        <v>157</v>
      </c>
      <c r="S180">
        <v>0.97399999999999998</v>
      </c>
    </row>
    <row r="181" spans="1:19" x14ac:dyDescent="0.3">
      <c r="A181">
        <v>2024</v>
      </c>
      <c r="B181">
        <v>1</v>
      </c>
      <c r="C181" t="s">
        <v>6</v>
      </c>
      <c r="D181">
        <v>129</v>
      </c>
      <c r="E181" s="124">
        <v>1.038</v>
      </c>
      <c r="F181" s="124"/>
      <c r="H181">
        <v>2026</v>
      </c>
      <c r="I181">
        <v>3</v>
      </c>
      <c r="J181" t="s">
        <v>15</v>
      </c>
      <c r="K181">
        <v>158</v>
      </c>
      <c r="L181">
        <v>0.91400000000000003</v>
      </c>
      <c r="O181">
        <v>2026</v>
      </c>
      <c r="P181">
        <v>3</v>
      </c>
      <c r="Q181" t="s">
        <v>15</v>
      </c>
      <c r="R181">
        <v>158</v>
      </c>
      <c r="S181">
        <v>0.97399999999999998</v>
      </c>
    </row>
    <row r="182" spans="1:19" x14ac:dyDescent="0.3">
      <c r="A182">
        <v>2024</v>
      </c>
      <c r="B182">
        <v>1</v>
      </c>
      <c r="C182" t="s">
        <v>6</v>
      </c>
      <c r="D182">
        <v>130</v>
      </c>
      <c r="E182" s="124">
        <v>1.0369999999999999</v>
      </c>
      <c r="F182" s="124"/>
      <c r="H182">
        <v>2026</v>
      </c>
      <c r="I182">
        <v>3</v>
      </c>
      <c r="J182" t="s">
        <v>15</v>
      </c>
      <c r="K182">
        <v>159</v>
      </c>
      <c r="L182">
        <v>0.91400000000000003</v>
      </c>
      <c r="O182">
        <v>2026</v>
      </c>
      <c r="P182">
        <v>3</v>
      </c>
      <c r="Q182" t="s">
        <v>15</v>
      </c>
      <c r="R182">
        <v>159</v>
      </c>
      <c r="S182">
        <v>0.97399999999999998</v>
      </c>
    </row>
    <row r="183" spans="1:19" x14ac:dyDescent="0.3">
      <c r="A183">
        <v>2024</v>
      </c>
      <c r="B183">
        <v>1</v>
      </c>
      <c r="C183" t="s">
        <v>7</v>
      </c>
      <c r="D183" t="s">
        <v>57</v>
      </c>
      <c r="E183">
        <v>0.91400000000000003</v>
      </c>
      <c r="H183">
        <v>2026</v>
      </c>
      <c r="I183">
        <v>3</v>
      </c>
      <c r="J183" t="s">
        <v>15</v>
      </c>
      <c r="K183">
        <v>160</v>
      </c>
      <c r="L183">
        <v>0.91500000000000004</v>
      </c>
      <c r="O183">
        <v>2026</v>
      </c>
      <c r="P183">
        <v>3</v>
      </c>
      <c r="Q183" t="s">
        <v>15</v>
      </c>
      <c r="R183">
        <v>160</v>
      </c>
      <c r="S183">
        <v>0.97499999999999998</v>
      </c>
    </row>
    <row r="184" spans="1:19" x14ac:dyDescent="0.3">
      <c r="A184">
        <v>2024</v>
      </c>
      <c r="B184">
        <v>1</v>
      </c>
      <c r="C184" t="s">
        <v>7</v>
      </c>
      <c r="D184" t="s">
        <v>40</v>
      </c>
      <c r="E184">
        <v>1</v>
      </c>
      <c r="H184">
        <v>2026</v>
      </c>
      <c r="I184">
        <v>3</v>
      </c>
      <c r="J184" t="s">
        <v>15</v>
      </c>
      <c r="K184">
        <v>161</v>
      </c>
      <c r="L184">
        <v>0.91500000000000004</v>
      </c>
      <c r="O184">
        <v>2026</v>
      </c>
      <c r="P184">
        <v>3</v>
      </c>
      <c r="Q184" t="s">
        <v>15</v>
      </c>
      <c r="R184">
        <v>161</v>
      </c>
      <c r="S184">
        <v>0.97499999999999998</v>
      </c>
    </row>
    <row r="185" spans="1:19" x14ac:dyDescent="0.3">
      <c r="A185">
        <v>2024</v>
      </c>
      <c r="B185">
        <v>1</v>
      </c>
      <c r="C185" t="s">
        <v>7</v>
      </c>
      <c r="D185" t="s">
        <v>58</v>
      </c>
      <c r="E185">
        <v>1.111</v>
      </c>
      <c r="H185">
        <v>2026</v>
      </c>
      <c r="I185">
        <v>3</v>
      </c>
      <c r="J185" t="s">
        <v>15</v>
      </c>
      <c r="K185">
        <v>162</v>
      </c>
      <c r="L185">
        <v>0.91600000000000004</v>
      </c>
      <c r="O185">
        <v>2026</v>
      </c>
      <c r="P185">
        <v>3</v>
      </c>
      <c r="Q185" t="s">
        <v>15</v>
      </c>
      <c r="R185">
        <v>162</v>
      </c>
      <c r="S185">
        <v>0.97499999999999998</v>
      </c>
    </row>
    <row r="186" spans="1:19" x14ac:dyDescent="0.3">
      <c r="A186">
        <v>2024</v>
      </c>
      <c r="B186">
        <v>1</v>
      </c>
      <c r="C186" t="s">
        <v>8</v>
      </c>
      <c r="D186">
        <v>2</v>
      </c>
      <c r="E186" s="124">
        <v>1.032</v>
      </c>
      <c r="F186" s="124"/>
      <c r="H186">
        <v>2026</v>
      </c>
      <c r="I186">
        <v>3</v>
      </c>
      <c r="J186" t="s">
        <v>15</v>
      </c>
      <c r="K186">
        <v>163</v>
      </c>
      <c r="L186">
        <v>0.91600000000000004</v>
      </c>
      <c r="O186">
        <v>2026</v>
      </c>
      <c r="P186">
        <v>3</v>
      </c>
      <c r="Q186" t="s">
        <v>15</v>
      </c>
      <c r="R186">
        <v>163</v>
      </c>
      <c r="S186">
        <v>0.97599999999999998</v>
      </c>
    </row>
    <row r="187" spans="1:19" x14ac:dyDescent="0.3">
      <c r="A187">
        <v>2024</v>
      </c>
      <c r="B187">
        <v>1</v>
      </c>
      <c r="C187" t="s">
        <v>8</v>
      </c>
      <c r="D187">
        <v>3</v>
      </c>
      <c r="E187" s="124">
        <v>1.024</v>
      </c>
      <c r="F187" s="124"/>
      <c r="H187">
        <v>2026</v>
      </c>
      <c r="I187">
        <v>3</v>
      </c>
      <c r="J187" t="s">
        <v>15</v>
      </c>
      <c r="K187">
        <v>164</v>
      </c>
      <c r="L187">
        <v>0.91700000000000004</v>
      </c>
      <c r="O187">
        <v>2026</v>
      </c>
      <c r="P187">
        <v>3</v>
      </c>
      <c r="Q187" t="s">
        <v>15</v>
      </c>
      <c r="R187">
        <v>164</v>
      </c>
      <c r="S187">
        <v>0.97599999999999998</v>
      </c>
    </row>
    <row r="188" spans="1:19" x14ac:dyDescent="0.3">
      <c r="A188">
        <v>2024</v>
      </c>
      <c r="B188">
        <v>1</v>
      </c>
      <c r="C188" t="s">
        <v>8</v>
      </c>
      <c r="D188">
        <v>4</v>
      </c>
      <c r="E188" s="124">
        <v>1.016</v>
      </c>
      <c r="F188" s="124"/>
      <c r="H188">
        <v>2026</v>
      </c>
      <c r="I188">
        <v>3</v>
      </c>
      <c r="J188" t="s">
        <v>15</v>
      </c>
      <c r="K188">
        <v>165</v>
      </c>
      <c r="L188">
        <v>0.91800000000000004</v>
      </c>
      <c r="O188">
        <v>2026</v>
      </c>
      <c r="P188">
        <v>3</v>
      </c>
      <c r="Q188" t="s">
        <v>15</v>
      </c>
      <c r="R188">
        <v>165</v>
      </c>
      <c r="S188">
        <v>0.97599999999999998</v>
      </c>
    </row>
    <row r="189" spans="1:19" x14ac:dyDescent="0.3">
      <c r="A189">
        <v>2024</v>
      </c>
      <c r="B189">
        <v>1</v>
      </c>
      <c r="C189" t="s">
        <v>8</v>
      </c>
      <c r="D189">
        <v>5</v>
      </c>
      <c r="E189" s="124">
        <v>1.008</v>
      </c>
      <c r="F189" s="124"/>
      <c r="H189">
        <v>2026</v>
      </c>
      <c r="I189">
        <v>3</v>
      </c>
      <c r="J189" t="s">
        <v>15</v>
      </c>
      <c r="K189">
        <v>166</v>
      </c>
      <c r="L189">
        <v>0.91800000000000004</v>
      </c>
      <c r="O189">
        <v>2026</v>
      </c>
      <c r="P189">
        <v>3</v>
      </c>
      <c r="Q189" t="s">
        <v>15</v>
      </c>
      <c r="R189">
        <v>166</v>
      </c>
      <c r="S189">
        <v>0.97699999999999998</v>
      </c>
    </row>
    <row r="190" spans="1:19" x14ac:dyDescent="0.3">
      <c r="A190">
        <v>2024</v>
      </c>
      <c r="B190">
        <v>1</v>
      </c>
      <c r="C190" t="s">
        <v>8</v>
      </c>
      <c r="D190">
        <v>6</v>
      </c>
      <c r="E190" s="124">
        <v>1</v>
      </c>
      <c r="F190" s="124"/>
      <c r="H190">
        <v>2026</v>
      </c>
      <c r="I190">
        <v>3</v>
      </c>
      <c r="J190" t="s">
        <v>15</v>
      </c>
      <c r="K190">
        <v>167</v>
      </c>
      <c r="L190">
        <v>0.91900000000000004</v>
      </c>
      <c r="O190">
        <v>2026</v>
      </c>
      <c r="P190">
        <v>3</v>
      </c>
      <c r="Q190" t="s">
        <v>15</v>
      </c>
      <c r="R190">
        <v>167</v>
      </c>
      <c r="S190">
        <v>0.97699999999999998</v>
      </c>
    </row>
    <row r="191" spans="1:19" x14ac:dyDescent="0.3">
      <c r="A191">
        <v>2024</v>
      </c>
      <c r="B191">
        <v>1</v>
      </c>
      <c r="C191" t="s">
        <v>8</v>
      </c>
      <c r="D191">
        <v>7</v>
      </c>
      <c r="E191" s="124">
        <v>0.99299999999999999</v>
      </c>
      <c r="F191" s="124"/>
      <c r="H191">
        <v>2026</v>
      </c>
      <c r="I191">
        <v>3</v>
      </c>
      <c r="J191" t="s">
        <v>15</v>
      </c>
      <c r="K191">
        <v>168</v>
      </c>
      <c r="L191">
        <v>0.91900000000000004</v>
      </c>
      <c r="O191">
        <v>2026</v>
      </c>
      <c r="P191">
        <v>3</v>
      </c>
      <c r="Q191" t="s">
        <v>15</v>
      </c>
      <c r="R191">
        <v>168</v>
      </c>
      <c r="S191">
        <v>0.97799999999999998</v>
      </c>
    </row>
    <row r="192" spans="1:19" x14ac:dyDescent="0.3">
      <c r="A192">
        <v>2024</v>
      </c>
      <c r="B192">
        <v>1</v>
      </c>
      <c r="C192" t="s">
        <v>8</v>
      </c>
      <c r="D192">
        <v>8</v>
      </c>
      <c r="E192" s="124">
        <v>0.98599999999999999</v>
      </c>
      <c r="F192" s="124"/>
      <c r="H192">
        <v>2026</v>
      </c>
      <c r="I192">
        <v>3</v>
      </c>
      <c r="J192" t="s">
        <v>15</v>
      </c>
      <c r="K192">
        <v>169</v>
      </c>
      <c r="L192">
        <v>0.92</v>
      </c>
      <c r="O192">
        <v>2026</v>
      </c>
      <c r="P192">
        <v>3</v>
      </c>
      <c r="Q192" t="s">
        <v>15</v>
      </c>
      <c r="R192">
        <v>169</v>
      </c>
      <c r="S192">
        <v>0.97799999999999998</v>
      </c>
    </row>
    <row r="193" spans="1:19" x14ac:dyDescent="0.3">
      <c r="A193">
        <v>2024</v>
      </c>
      <c r="B193">
        <v>1</v>
      </c>
      <c r="C193" t="s">
        <v>8</v>
      </c>
      <c r="D193">
        <v>9</v>
      </c>
      <c r="E193" s="124">
        <v>0.97899999999999998</v>
      </c>
      <c r="F193" s="124"/>
      <c r="H193">
        <v>2026</v>
      </c>
      <c r="I193">
        <v>3</v>
      </c>
      <c r="J193" t="s">
        <v>15</v>
      </c>
      <c r="K193">
        <v>170</v>
      </c>
      <c r="L193">
        <v>0.92</v>
      </c>
      <c r="O193">
        <v>2026</v>
      </c>
      <c r="P193">
        <v>3</v>
      </c>
      <c r="Q193" t="s">
        <v>15</v>
      </c>
      <c r="R193">
        <v>170</v>
      </c>
      <c r="S193">
        <v>0.97799999999999998</v>
      </c>
    </row>
    <row r="194" spans="1:19" x14ac:dyDescent="0.3">
      <c r="A194">
        <v>2024</v>
      </c>
      <c r="B194">
        <v>1</v>
      </c>
      <c r="C194" t="s">
        <v>8</v>
      </c>
      <c r="D194">
        <v>10</v>
      </c>
      <c r="E194" s="124">
        <v>0.97199999999999998</v>
      </c>
      <c r="F194" s="124"/>
      <c r="H194">
        <v>2026</v>
      </c>
      <c r="I194">
        <v>3</v>
      </c>
      <c r="J194" t="s">
        <v>15</v>
      </c>
      <c r="K194">
        <v>171</v>
      </c>
      <c r="L194">
        <v>0.92100000000000004</v>
      </c>
      <c r="O194">
        <v>2026</v>
      </c>
      <c r="P194">
        <v>3</v>
      </c>
      <c r="Q194" t="s">
        <v>15</v>
      </c>
      <c r="R194">
        <v>171</v>
      </c>
      <c r="S194">
        <v>0.97899999999999998</v>
      </c>
    </row>
    <row r="195" spans="1:19" x14ac:dyDescent="0.3">
      <c r="A195">
        <v>2024</v>
      </c>
      <c r="B195">
        <v>1</v>
      </c>
      <c r="C195" t="s">
        <v>8</v>
      </c>
      <c r="D195">
        <v>11</v>
      </c>
      <c r="E195" s="124">
        <v>0.96599999999999997</v>
      </c>
      <c r="F195" s="124"/>
      <c r="H195">
        <v>2026</v>
      </c>
      <c r="I195">
        <v>3</v>
      </c>
      <c r="J195" t="s">
        <v>15</v>
      </c>
      <c r="K195">
        <v>172</v>
      </c>
      <c r="L195">
        <v>0.92200000000000004</v>
      </c>
      <c r="O195">
        <v>2026</v>
      </c>
      <c r="P195">
        <v>3</v>
      </c>
      <c r="Q195" t="s">
        <v>15</v>
      </c>
      <c r="R195">
        <v>172</v>
      </c>
      <c r="S195">
        <v>0.97899999999999998</v>
      </c>
    </row>
    <row r="196" spans="1:19" x14ac:dyDescent="0.3">
      <c r="A196">
        <v>2024</v>
      </c>
      <c r="B196">
        <v>1</v>
      </c>
      <c r="C196" t="s">
        <v>8</v>
      </c>
      <c r="D196">
        <v>12</v>
      </c>
      <c r="E196" s="124">
        <v>0.96</v>
      </c>
      <c r="F196" s="124"/>
      <c r="H196">
        <v>2026</v>
      </c>
      <c r="I196">
        <v>3</v>
      </c>
      <c r="J196" t="s">
        <v>15</v>
      </c>
      <c r="K196">
        <v>173</v>
      </c>
      <c r="L196">
        <v>0.92200000000000004</v>
      </c>
      <c r="O196">
        <v>2026</v>
      </c>
      <c r="P196">
        <v>3</v>
      </c>
      <c r="Q196" t="s">
        <v>15</v>
      </c>
      <c r="R196">
        <v>173</v>
      </c>
      <c r="S196">
        <v>0.97899999999999998</v>
      </c>
    </row>
    <row r="197" spans="1:19" x14ac:dyDescent="0.3">
      <c r="A197">
        <v>2024</v>
      </c>
      <c r="B197">
        <v>1</v>
      </c>
      <c r="C197" t="s">
        <v>8</v>
      </c>
      <c r="D197">
        <v>13</v>
      </c>
      <c r="E197" s="124">
        <v>0.95399999999999996</v>
      </c>
      <c r="F197" s="124"/>
      <c r="H197">
        <v>2026</v>
      </c>
      <c r="I197">
        <v>3</v>
      </c>
      <c r="J197" t="s">
        <v>15</v>
      </c>
      <c r="K197">
        <v>174</v>
      </c>
      <c r="L197">
        <v>0.92300000000000004</v>
      </c>
      <c r="O197">
        <v>2026</v>
      </c>
      <c r="P197">
        <v>3</v>
      </c>
      <c r="Q197" t="s">
        <v>15</v>
      </c>
      <c r="R197">
        <v>174</v>
      </c>
      <c r="S197">
        <v>0.98</v>
      </c>
    </row>
    <row r="198" spans="1:19" x14ac:dyDescent="0.3">
      <c r="A198">
        <v>2024</v>
      </c>
      <c r="B198">
        <v>1</v>
      </c>
      <c r="C198" t="s">
        <v>8</v>
      </c>
      <c r="D198">
        <v>14</v>
      </c>
      <c r="E198" s="124">
        <v>0.94799999999999995</v>
      </c>
      <c r="F198" s="124"/>
      <c r="H198">
        <v>2026</v>
      </c>
      <c r="I198">
        <v>3</v>
      </c>
      <c r="J198" t="s">
        <v>15</v>
      </c>
      <c r="K198">
        <v>175</v>
      </c>
      <c r="L198">
        <v>0.92300000000000004</v>
      </c>
      <c r="O198">
        <v>2026</v>
      </c>
      <c r="P198">
        <v>3</v>
      </c>
      <c r="Q198" t="s">
        <v>15</v>
      </c>
      <c r="R198">
        <v>175</v>
      </c>
      <c r="S198">
        <v>0.98</v>
      </c>
    </row>
    <row r="199" spans="1:19" x14ac:dyDescent="0.3">
      <c r="A199">
        <v>2024</v>
      </c>
      <c r="B199">
        <v>1</v>
      </c>
      <c r="C199" t="s">
        <v>8</v>
      </c>
      <c r="D199">
        <v>15</v>
      </c>
      <c r="E199" s="124">
        <v>0.94199999999999995</v>
      </c>
      <c r="F199" s="124"/>
      <c r="H199">
        <v>2026</v>
      </c>
      <c r="I199">
        <v>3</v>
      </c>
      <c r="J199" t="s">
        <v>15</v>
      </c>
      <c r="K199">
        <v>176</v>
      </c>
      <c r="L199">
        <v>0.92400000000000004</v>
      </c>
      <c r="O199">
        <v>2026</v>
      </c>
      <c r="P199">
        <v>3</v>
      </c>
      <c r="Q199" t="s">
        <v>15</v>
      </c>
      <c r="R199">
        <v>176</v>
      </c>
      <c r="S199">
        <v>0.98</v>
      </c>
    </row>
    <row r="200" spans="1:19" x14ac:dyDescent="0.3">
      <c r="A200">
        <v>2024</v>
      </c>
      <c r="B200">
        <v>1</v>
      </c>
      <c r="C200" t="s">
        <v>8</v>
      </c>
      <c r="D200">
        <v>16</v>
      </c>
      <c r="E200" s="124">
        <v>0.93700000000000006</v>
      </c>
      <c r="F200" s="124"/>
      <c r="H200">
        <v>2026</v>
      </c>
      <c r="I200">
        <v>3</v>
      </c>
      <c r="J200" t="s">
        <v>15</v>
      </c>
      <c r="K200">
        <v>177</v>
      </c>
      <c r="L200">
        <v>0.92400000000000004</v>
      </c>
      <c r="O200">
        <v>2026</v>
      </c>
      <c r="P200">
        <v>3</v>
      </c>
      <c r="Q200" t="s">
        <v>15</v>
      </c>
      <c r="R200">
        <v>177</v>
      </c>
      <c r="S200">
        <v>0.98099999999999998</v>
      </c>
    </row>
    <row r="201" spans="1:19" x14ac:dyDescent="0.3">
      <c r="A201">
        <v>2024</v>
      </c>
      <c r="B201">
        <v>1</v>
      </c>
      <c r="C201" t="s">
        <v>8</v>
      </c>
      <c r="D201">
        <v>17</v>
      </c>
      <c r="E201" s="124">
        <v>0.93200000000000005</v>
      </c>
      <c r="F201" s="124"/>
      <c r="H201">
        <v>2026</v>
      </c>
      <c r="I201">
        <v>3</v>
      </c>
      <c r="J201" t="s">
        <v>15</v>
      </c>
      <c r="K201">
        <v>178</v>
      </c>
      <c r="L201">
        <v>0.92500000000000004</v>
      </c>
      <c r="O201">
        <v>2026</v>
      </c>
      <c r="P201">
        <v>3</v>
      </c>
      <c r="Q201" t="s">
        <v>15</v>
      </c>
      <c r="R201">
        <v>178</v>
      </c>
      <c r="S201">
        <v>0.98099999999999998</v>
      </c>
    </row>
    <row r="202" spans="1:19" x14ac:dyDescent="0.3">
      <c r="A202">
        <v>2024</v>
      </c>
      <c r="B202">
        <v>1</v>
      </c>
      <c r="C202" t="s">
        <v>8</v>
      </c>
      <c r="D202">
        <v>18</v>
      </c>
      <c r="E202" s="124">
        <v>0.92700000000000005</v>
      </c>
      <c r="F202" s="124"/>
      <c r="H202">
        <v>2026</v>
      </c>
      <c r="I202">
        <v>3</v>
      </c>
      <c r="J202" t="s">
        <v>15</v>
      </c>
      <c r="K202">
        <v>179</v>
      </c>
      <c r="L202">
        <v>0.92600000000000005</v>
      </c>
      <c r="O202">
        <v>2026</v>
      </c>
      <c r="P202">
        <v>3</v>
      </c>
      <c r="Q202" t="s">
        <v>15</v>
      </c>
      <c r="R202">
        <v>179</v>
      </c>
      <c r="S202">
        <v>0.98099999999999998</v>
      </c>
    </row>
    <row r="203" spans="1:19" x14ac:dyDescent="0.3">
      <c r="A203">
        <v>2024</v>
      </c>
      <c r="B203">
        <v>1</v>
      </c>
      <c r="C203" t="s">
        <v>8</v>
      </c>
      <c r="D203">
        <v>19</v>
      </c>
      <c r="E203" s="124">
        <v>0.92300000000000004</v>
      </c>
      <c r="F203" s="124"/>
      <c r="H203">
        <v>2026</v>
      </c>
      <c r="I203">
        <v>3</v>
      </c>
      <c r="J203" t="s">
        <v>15</v>
      </c>
      <c r="K203">
        <v>180</v>
      </c>
      <c r="L203">
        <v>0.92600000000000005</v>
      </c>
      <c r="O203">
        <v>2026</v>
      </c>
      <c r="P203">
        <v>3</v>
      </c>
      <c r="Q203" t="s">
        <v>15</v>
      </c>
      <c r="R203">
        <v>180</v>
      </c>
      <c r="S203">
        <v>0.98199999999999998</v>
      </c>
    </row>
    <row r="204" spans="1:19" x14ac:dyDescent="0.3">
      <c r="A204">
        <v>2024</v>
      </c>
      <c r="B204">
        <v>1</v>
      </c>
      <c r="C204" t="s">
        <v>8</v>
      </c>
      <c r="D204">
        <v>20</v>
      </c>
      <c r="E204" s="124">
        <v>0.91900000000000004</v>
      </c>
      <c r="F204" s="124"/>
      <c r="H204">
        <v>2026</v>
      </c>
      <c r="I204">
        <v>3</v>
      </c>
      <c r="J204" t="s">
        <v>15</v>
      </c>
      <c r="K204">
        <v>181</v>
      </c>
      <c r="L204">
        <v>0.92700000000000005</v>
      </c>
      <c r="O204">
        <v>2026</v>
      </c>
      <c r="P204">
        <v>3</v>
      </c>
      <c r="Q204" t="s">
        <v>15</v>
      </c>
      <c r="R204">
        <v>181</v>
      </c>
      <c r="S204">
        <v>0.98199999999999998</v>
      </c>
    </row>
    <row r="205" spans="1:19" x14ac:dyDescent="0.3">
      <c r="A205">
        <v>2024</v>
      </c>
      <c r="B205">
        <v>1</v>
      </c>
      <c r="C205" t="s">
        <v>8</v>
      </c>
      <c r="D205">
        <v>21</v>
      </c>
      <c r="E205" s="124">
        <v>0.91500000000000004</v>
      </c>
      <c r="F205" s="124"/>
      <c r="H205">
        <v>2026</v>
      </c>
      <c r="I205">
        <v>3</v>
      </c>
      <c r="J205" t="s">
        <v>15</v>
      </c>
      <c r="K205">
        <v>182</v>
      </c>
      <c r="L205">
        <v>0.92700000000000005</v>
      </c>
      <c r="O205">
        <v>2026</v>
      </c>
      <c r="P205">
        <v>3</v>
      </c>
      <c r="Q205" t="s">
        <v>15</v>
      </c>
      <c r="R205">
        <v>182</v>
      </c>
      <c r="S205">
        <v>0.98299999999999998</v>
      </c>
    </row>
    <row r="206" spans="1:19" x14ac:dyDescent="0.3">
      <c r="A206">
        <v>2024</v>
      </c>
      <c r="B206">
        <v>1</v>
      </c>
      <c r="C206" t="s">
        <v>8</v>
      </c>
      <c r="D206">
        <v>22</v>
      </c>
      <c r="E206" s="124">
        <v>0.91100000000000003</v>
      </c>
      <c r="F206" s="124"/>
      <c r="H206">
        <v>2026</v>
      </c>
      <c r="I206">
        <v>3</v>
      </c>
      <c r="J206" t="s">
        <v>15</v>
      </c>
      <c r="K206">
        <v>183</v>
      </c>
      <c r="L206">
        <v>0.92800000000000005</v>
      </c>
      <c r="O206">
        <v>2026</v>
      </c>
      <c r="P206">
        <v>3</v>
      </c>
      <c r="Q206" t="s">
        <v>15</v>
      </c>
      <c r="R206">
        <v>183</v>
      </c>
      <c r="S206">
        <v>0.98299999999999998</v>
      </c>
    </row>
    <row r="207" spans="1:19" x14ac:dyDescent="0.3">
      <c r="A207">
        <v>2024</v>
      </c>
      <c r="B207">
        <v>1</v>
      </c>
      <c r="C207" t="s">
        <v>8</v>
      </c>
      <c r="D207">
        <v>23</v>
      </c>
      <c r="E207" s="124">
        <v>0.90700000000000003</v>
      </c>
      <c r="F207" s="124"/>
      <c r="H207">
        <v>2026</v>
      </c>
      <c r="I207">
        <v>3</v>
      </c>
      <c r="J207" t="s">
        <v>15</v>
      </c>
      <c r="K207">
        <v>184</v>
      </c>
      <c r="L207">
        <v>0.92800000000000005</v>
      </c>
      <c r="O207">
        <v>2026</v>
      </c>
      <c r="P207">
        <v>3</v>
      </c>
      <c r="Q207" t="s">
        <v>15</v>
      </c>
      <c r="R207">
        <v>184</v>
      </c>
      <c r="S207">
        <v>0.98299999999999998</v>
      </c>
    </row>
    <row r="208" spans="1:19" x14ac:dyDescent="0.3">
      <c r="A208">
        <v>2024</v>
      </c>
      <c r="B208">
        <v>1</v>
      </c>
      <c r="C208" t="s">
        <v>8</v>
      </c>
      <c r="D208">
        <v>24</v>
      </c>
      <c r="E208" s="124">
        <v>0.90400000000000003</v>
      </c>
      <c r="F208" s="124"/>
      <c r="H208">
        <v>2026</v>
      </c>
      <c r="I208">
        <v>3</v>
      </c>
      <c r="J208" t="s">
        <v>15</v>
      </c>
      <c r="K208">
        <v>185</v>
      </c>
      <c r="L208">
        <v>0.92900000000000005</v>
      </c>
      <c r="O208">
        <v>2026</v>
      </c>
      <c r="P208">
        <v>3</v>
      </c>
      <c r="Q208" t="s">
        <v>15</v>
      </c>
      <c r="R208">
        <v>185</v>
      </c>
      <c r="S208">
        <v>0.98399999999999999</v>
      </c>
    </row>
    <row r="209" spans="1:19" x14ac:dyDescent="0.3">
      <c r="A209">
        <v>2024</v>
      </c>
      <c r="B209">
        <v>1</v>
      </c>
      <c r="C209" t="s">
        <v>8</v>
      </c>
      <c r="D209">
        <v>25</v>
      </c>
      <c r="E209" s="124">
        <v>0.90100000000000002</v>
      </c>
      <c r="F209" s="124"/>
      <c r="H209">
        <v>2026</v>
      </c>
      <c r="I209">
        <v>3</v>
      </c>
      <c r="J209" t="s">
        <v>15</v>
      </c>
      <c r="K209">
        <v>186</v>
      </c>
      <c r="L209">
        <v>0.92900000000000005</v>
      </c>
      <c r="O209">
        <v>2026</v>
      </c>
      <c r="P209">
        <v>3</v>
      </c>
      <c r="Q209" t="s">
        <v>15</v>
      </c>
      <c r="R209">
        <v>186</v>
      </c>
      <c r="S209">
        <v>0.98399999999999999</v>
      </c>
    </row>
    <row r="210" spans="1:19" x14ac:dyDescent="0.3">
      <c r="A210">
        <v>2024</v>
      </c>
      <c r="B210">
        <v>1</v>
      </c>
      <c r="C210" t="s">
        <v>8</v>
      </c>
      <c r="D210">
        <v>26</v>
      </c>
      <c r="E210" s="124">
        <v>0.89800000000000002</v>
      </c>
      <c r="F210" s="124"/>
      <c r="H210">
        <v>2026</v>
      </c>
      <c r="I210">
        <v>3</v>
      </c>
      <c r="J210" t="s">
        <v>15</v>
      </c>
      <c r="K210">
        <v>187</v>
      </c>
      <c r="L210">
        <v>0.93</v>
      </c>
      <c r="O210">
        <v>2026</v>
      </c>
      <c r="P210">
        <v>3</v>
      </c>
      <c r="Q210" t="s">
        <v>15</v>
      </c>
      <c r="R210">
        <v>187</v>
      </c>
      <c r="S210">
        <v>0.98399999999999999</v>
      </c>
    </row>
    <row r="211" spans="1:19" x14ac:dyDescent="0.3">
      <c r="A211">
        <v>2024</v>
      </c>
      <c r="B211">
        <v>1</v>
      </c>
      <c r="C211" t="s">
        <v>8</v>
      </c>
      <c r="D211">
        <v>27</v>
      </c>
      <c r="E211" s="124">
        <v>0.89500000000000002</v>
      </c>
      <c r="F211" s="124"/>
      <c r="H211">
        <v>2026</v>
      </c>
      <c r="I211">
        <v>3</v>
      </c>
      <c r="J211" t="s">
        <v>15</v>
      </c>
      <c r="K211">
        <v>188</v>
      </c>
      <c r="L211">
        <v>0.93100000000000005</v>
      </c>
      <c r="O211">
        <v>2026</v>
      </c>
      <c r="P211">
        <v>3</v>
      </c>
      <c r="Q211" t="s">
        <v>15</v>
      </c>
      <c r="R211">
        <v>188</v>
      </c>
      <c r="S211">
        <v>0.98499999999999999</v>
      </c>
    </row>
    <row r="212" spans="1:19" x14ac:dyDescent="0.3">
      <c r="A212">
        <v>2024</v>
      </c>
      <c r="B212">
        <v>1</v>
      </c>
      <c r="C212" t="s">
        <v>8</v>
      </c>
      <c r="D212">
        <v>28</v>
      </c>
      <c r="E212" s="124">
        <v>0.89300000000000002</v>
      </c>
      <c r="F212" s="124"/>
      <c r="H212">
        <v>2026</v>
      </c>
      <c r="I212">
        <v>3</v>
      </c>
      <c r="J212" t="s">
        <v>15</v>
      </c>
      <c r="K212">
        <v>189</v>
      </c>
      <c r="L212">
        <v>0.93100000000000005</v>
      </c>
      <c r="O212">
        <v>2026</v>
      </c>
      <c r="P212">
        <v>3</v>
      </c>
      <c r="Q212" t="s">
        <v>15</v>
      </c>
      <c r="R212">
        <v>189</v>
      </c>
      <c r="S212">
        <v>0.98499999999999999</v>
      </c>
    </row>
    <row r="213" spans="1:19" x14ac:dyDescent="0.3">
      <c r="A213">
        <v>2024</v>
      </c>
      <c r="B213">
        <v>1</v>
      </c>
      <c r="C213" t="s">
        <v>8</v>
      </c>
      <c r="D213">
        <v>29</v>
      </c>
      <c r="E213" s="124">
        <v>0.89100000000000001</v>
      </c>
      <c r="F213" s="124"/>
      <c r="H213">
        <v>2026</v>
      </c>
      <c r="I213">
        <v>3</v>
      </c>
      <c r="J213" t="s">
        <v>15</v>
      </c>
      <c r="K213">
        <v>190</v>
      </c>
      <c r="L213">
        <v>0.93200000000000005</v>
      </c>
      <c r="O213">
        <v>2026</v>
      </c>
      <c r="P213">
        <v>3</v>
      </c>
      <c r="Q213" t="s">
        <v>15</v>
      </c>
      <c r="R213">
        <v>190</v>
      </c>
      <c r="S213">
        <v>0.98499999999999999</v>
      </c>
    </row>
    <row r="214" spans="1:19" x14ac:dyDescent="0.3">
      <c r="A214">
        <v>2024</v>
      </c>
      <c r="B214">
        <v>1</v>
      </c>
      <c r="C214" t="s">
        <v>8</v>
      </c>
      <c r="D214">
        <v>30</v>
      </c>
      <c r="E214" s="124">
        <v>0.88900000000000001</v>
      </c>
      <c r="F214" s="124"/>
      <c r="H214">
        <v>2026</v>
      </c>
      <c r="I214">
        <v>3</v>
      </c>
      <c r="J214" t="s">
        <v>15</v>
      </c>
      <c r="K214">
        <v>191</v>
      </c>
      <c r="L214">
        <v>0.93200000000000005</v>
      </c>
      <c r="O214">
        <v>2026</v>
      </c>
      <c r="P214">
        <v>3</v>
      </c>
      <c r="Q214" t="s">
        <v>15</v>
      </c>
      <c r="R214">
        <v>191</v>
      </c>
      <c r="S214">
        <v>0.98599999999999999</v>
      </c>
    </row>
    <row r="215" spans="1:19" x14ac:dyDescent="0.3">
      <c r="A215">
        <v>2024</v>
      </c>
      <c r="B215">
        <v>1</v>
      </c>
      <c r="C215" t="s">
        <v>8</v>
      </c>
      <c r="D215">
        <v>31</v>
      </c>
      <c r="E215" s="124">
        <v>0.88700000000000001</v>
      </c>
      <c r="F215" s="124"/>
      <c r="H215">
        <v>2026</v>
      </c>
      <c r="I215">
        <v>3</v>
      </c>
      <c r="J215" t="s">
        <v>15</v>
      </c>
      <c r="K215">
        <v>192</v>
      </c>
      <c r="L215">
        <v>0.93300000000000005</v>
      </c>
      <c r="O215">
        <v>2026</v>
      </c>
      <c r="P215">
        <v>3</v>
      </c>
      <c r="Q215" t="s">
        <v>15</v>
      </c>
      <c r="R215">
        <v>192</v>
      </c>
      <c r="S215">
        <v>0.98599999999999999</v>
      </c>
    </row>
    <row r="216" spans="1:19" x14ac:dyDescent="0.3">
      <c r="A216">
        <v>2024</v>
      </c>
      <c r="B216">
        <v>1</v>
      </c>
      <c r="C216" t="s">
        <v>8</v>
      </c>
      <c r="D216">
        <v>32</v>
      </c>
      <c r="E216" s="124">
        <v>0.88600000000000001</v>
      </c>
      <c r="F216" s="124"/>
      <c r="H216">
        <v>2026</v>
      </c>
      <c r="I216">
        <v>3</v>
      </c>
      <c r="J216" t="s">
        <v>15</v>
      </c>
      <c r="K216">
        <v>193</v>
      </c>
      <c r="L216">
        <v>0.93300000000000005</v>
      </c>
      <c r="O216">
        <v>2026</v>
      </c>
      <c r="P216">
        <v>3</v>
      </c>
      <c r="Q216" t="s">
        <v>15</v>
      </c>
      <c r="R216">
        <v>193</v>
      </c>
      <c r="S216">
        <v>0.98699999999999999</v>
      </c>
    </row>
    <row r="217" spans="1:19" x14ac:dyDescent="0.3">
      <c r="A217">
        <v>2024</v>
      </c>
      <c r="B217">
        <v>1</v>
      </c>
      <c r="C217" t="s">
        <v>8</v>
      </c>
      <c r="D217">
        <v>33</v>
      </c>
      <c r="E217" s="124">
        <v>0.88400000000000001</v>
      </c>
      <c r="F217" s="124"/>
      <c r="H217">
        <v>2026</v>
      </c>
      <c r="I217">
        <v>3</v>
      </c>
      <c r="J217" t="s">
        <v>15</v>
      </c>
      <c r="K217">
        <v>194</v>
      </c>
      <c r="L217">
        <v>0.93400000000000005</v>
      </c>
      <c r="O217">
        <v>2026</v>
      </c>
      <c r="P217">
        <v>3</v>
      </c>
      <c r="Q217" t="s">
        <v>15</v>
      </c>
      <c r="R217">
        <v>194</v>
      </c>
      <c r="S217">
        <v>0.98699999999999999</v>
      </c>
    </row>
    <row r="218" spans="1:19" x14ac:dyDescent="0.3">
      <c r="A218">
        <v>2024</v>
      </c>
      <c r="B218">
        <v>1</v>
      </c>
      <c r="C218" t="s">
        <v>8</v>
      </c>
      <c r="D218">
        <v>34</v>
      </c>
      <c r="E218" s="124">
        <v>0.88300000000000001</v>
      </c>
      <c r="F218" s="124"/>
      <c r="H218">
        <v>2026</v>
      </c>
      <c r="I218">
        <v>3</v>
      </c>
      <c r="J218" t="s">
        <v>15</v>
      </c>
      <c r="K218">
        <v>195</v>
      </c>
      <c r="L218">
        <v>0.93500000000000005</v>
      </c>
      <c r="O218">
        <v>2026</v>
      </c>
      <c r="P218">
        <v>3</v>
      </c>
      <c r="Q218" t="s">
        <v>15</v>
      </c>
      <c r="R218">
        <v>195</v>
      </c>
      <c r="S218">
        <v>0.98699999999999999</v>
      </c>
    </row>
    <row r="219" spans="1:19" x14ac:dyDescent="0.3">
      <c r="A219">
        <v>2024</v>
      </c>
      <c r="B219">
        <v>1</v>
      </c>
      <c r="C219" t="s">
        <v>8</v>
      </c>
      <c r="D219">
        <v>35</v>
      </c>
      <c r="E219" s="124">
        <v>0.88300000000000001</v>
      </c>
      <c r="F219" s="124"/>
      <c r="H219">
        <v>2026</v>
      </c>
      <c r="I219">
        <v>3</v>
      </c>
      <c r="J219" t="s">
        <v>15</v>
      </c>
      <c r="K219">
        <v>196</v>
      </c>
      <c r="L219">
        <v>0.93500000000000005</v>
      </c>
      <c r="O219">
        <v>2026</v>
      </c>
      <c r="P219">
        <v>3</v>
      </c>
      <c r="Q219" t="s">
        <v>15</v>
      </c>
      <c r="R219">
        <v>196</v>
      </c>
      <c r="S219">
        <v>0.98799999999999999</v>
      </c>
    </row>
    <row r="220" spans="1:19" x14ac:dyDescent="0.3">
      <c r="A220">
        <v>2024</v>
      </c>
      <c r="B220">
        <v>1</v>
      </c>
      <c r="C220" t="s">
        <v>9</v>
      </c>
      <c r="D220" t="s">
        <v>45</v>
      </c>
      <c r="E220">
        <v>0.93300000000000005</v>
      </c>
      <c r="H220">
        <v>2026</v>
      </c>
      <c r="I220">
        <v>3</v>
      </c>
      <c r="J220" t="s">
        <v>15</v>
      </c>
      <c r="K220">
        <v>197</v>
      </c>
      <c r="L220">
        <v>0.93600000000000005</v>
      </c>
      <c r="O220">
        <v>2026</v>
      </c>
      <c r="P220">
        <v>3</v>
      </c>
      <c r="Q220" t="s">
        <v>15</v>
      </c>
      <c r="R220">
        <v>197</v>
      </c>
      <c r="S220">
        <v>0.98799999999999999</v>
      </c>
    </row>
    <row r="221" spans="1:19" x14ac:dyDescent="0.3">
      <c r="A221">
        <v>2024</v>
      </c>
      <c r="B221">
        <v>1</v>
      </c>
      <c r="C221" t="s">
        <v>9</v>
      </c>
      <c r="D221" t="s">
        <v>46</v>
      </c>
      <c r="E221">
        <v>0.93</v>
      </c>
      <c r="H221">
        <v>2026</v>
      </c>
      <c r="I221">
        <v>3</v>
      </c>
      <c r="J221" t="s">
        <v>15</v>
      </c>
      <c r="K221">
        <v>198</v>
      </c>
      <c r="L221">
        <v>0.93600000000000005</v>
      </c>
      <c r="O221">
        <v>2026</v>
      </c>
      <c r="P221">
        <v>3</v>
      </c>
      <c r="Q221" t="s">
        <v>15</v>
      </c>
      <c r="R221">
        <v>198</v>
      </c>
      <c r="S221">
        <v>0.98799999999999999</v>
      </c>
    </row>
    <row r="222" spans="1:19" x14ac:dyDescent="0.3">
      <c r="A222">
        <v>2024</v>
      </c>
      <c r="B222">
        <v>1</v>
      </c>
      <c r="C222" t="s">
        <v>9</v>
      </c>
      <c r="D222" t="s">
        <v>47</v>
      </c>
      <c r="E222">
        <v>1.014</v>
      </c>
      <c r="H222">
        <v>2026</v>
      </c>
      <c r="I222">
        <v>3</v>
      </c>
      <c r="J222" t="s">
        <v>15</v>
      </c>
      <c r="K222">
        <v>199</v>
      </c>
      <c r="L222">
        <v>0.93700000000000006</v>
      </c>
      <c r="O222">
        <v>2026</v>
      </c>
      <c r="P222">
        <v>3</v>
      </c>
      <c r="Q222" t="s">
        <v>15</v>
      </c>
      <c r="R222">
        <v>199</v>
      </c>
      <c r="S222">
        <v>0.98899999999999999</v>
      </c>
    </row>
    <row r="223" spans="1:19" x14ac:dyDescent="0.3">
      <c r="A223">
        <v>2024</v>
      </c>
      <c r="B223">
        <v>1</v>
      </c>
      <c r="C223" t="s">
        <v>9</v>
      </c>
      <c r="D223" t="s">
        <v>48</v>
      </c>
      <c r="E223">
        <v>1</v>
      </c>
      <c r="H223">
        <v>2026</v>
      </c>
      <c r="I223">
        <v>3</v>
      </c>
      <c r="J223" t="s">
        <v>15</v>
      </c>
      <c r="K223">
        <v>200</v>
      </c>
      <c r="L223">
        <v>0.93700000000000006</v>
      </c>
      <c r="O223">
        <v>2026</v>
      </c>
      <c r="P223">
        <v>3</v>
      </c>
      <c r="Q223" t="s">
        <v>15</v>
      </c>
      <c r="R223">
        <v>200</v>
      </c>
      <c r="S223">
        <v>0.98899999999999999</v>
      </c>
    </row>
    <row r="224" spans="1:19" x14ac:dyDescent="0.3">
      <c r="A224">
        <v>2024</v>
      </c>
      <c r="B224">
        <v>1</v>
      </c>
      <c r="C224" t="s">
        <v>9</v>
      </c>
      <c r="D224" t="s">
        <v>49</v>
      </c>
      <c r="E224">
        <v>0.97099999999999997</v>
      </c>
      <c r="H224">
        <v>2026</v>
      </c>
      <c r="I224">
        <v>3</v>
      </c>
      <c r="J224" t="s">
        <v>15</v>
      </c>
      <c r="K224">
        <v>201</v>
      </c>
      <c r="L224">
        <v>0.93799999999999994</v>
      </c>
      <c r="O224">
        <v>2026</v>
      </c>
      <c r="P224">
        <v>3</v>
      </c>
      <c r="Q224" t="s">
        <v>15</v>
      </c>
      <c r="R224">
        <v>201</v>
      </c>
      <c r="S224">
        <v>0.98899999999999999</v>
      </c>
    </row>
    <row r="225" spans="1:19" x14ac:dyDescent="0.3">
      <c r="A225">
        <v>2024</v>
      </c>
      <c r="B225">
        <v>1</v>
      </c>
      <c r="C225" t="s">
        <v>9</v>
      </c>
      <c r="D225" t="s">
        <v>50</v>
      </c>
      <c r="E225">
        <v>0.97099999999999997</v>
      </c>
      <c r="H225">
        <v>2026</v>
      </c>
      <c r="I225">
        <v>3</v>
      </c>
      <c r="J225" t="s">
        <v>15</v>
      </c>
      <c r="K225">
        <v>202</v>
      </c>
      <c r="L225">
        <v>0.93899999999999995</v>
      </c>
      <c r="O225">
        <v>2026</v>
      </c>
      <c r="P225">
        <v>3</v>
      </c>
      <c r="Q225" t="s">
        <v>15</v>
      </c>
      <c r="R225">
        <v>202</v>
      </c>
      <c r="S225">
        <v>0.99</v>
      </c>
    </row>
    <row r="226" spans="1:19" x14ac:dyDescent="0.3">
      <c r="A226">
        <v>2024</v>
      </c>
      <c r="B226">
        <v>1</v>
      </c>
      <c r="C226" t="s">
        <v>9</v>
      </c>
      <c r="D226" t="s">
        <v>51</v>
      </c>
      <c r="E226">
        <v>0.97099999999999997</v>
      </c>
      <c r="H226">
        <v>2026</v>
      </c>
      <c r="I226">
        <v>3</v>
      </c>
      <c r="J226" t="s">
        <v>15</v>
      </c>
      <c r="K226">
        <v>203</v>
      </c>
      <c r="L226">
        <v>0.93899999999999995</v>
      </c>
      <c r="O226">
        <v>2026</v>
      </c>
      <c r="P226">
        <v>3</v>
      </c>
      <c r="Q226" t="s">
        <v>15</v>
      </c>
      <c r="R226">
        <v>203</v>
      </c>
      <c r="S226">
        <v>0.99</v>
      </c>
    </row>
    <row r="227" spans="1:19" x14ac:dyDescent="0.3">
      <c r="A227">
        <v>2024</v>
      </c>
      <c r="B227">
        <v>1</v>
      </c>
      <c r="C227" t="s">
        <v>9</v>
      </c>
      <c r="D227" t="s">
        <v>52</v>
      </c>
      <c r="E227">
        <v>0.97099999999999997</v>
      </c>
      <c r="H227">
        <v>2026</v>
      </c>
      <c r="I227">
        <v>3</v>
      </c>
      <c r="J227" t="s">
        <v>15</v>
      </c>
      <c r="K227">
        <v>204</v>
      </c>
      <c r="L227">
        <v>0.94</v>
      </c>
      <c r="O227">
        <v>2026</v>
      </c>
      <c r="P227">
        <v>3</v>
      </c>
      <c r="Q227" t="s">
        <v>15</v>
      </c>
      <c r="R227">
        <v>204</v>
      </c>
      <c r="S227">
        <v>0.99</v>
      </c>
    </row>
    <row r="228" spans="1:19" x14ac:dyDescent="0.3">
      <c r="A228">
        <v>2024</v>
      </c>
      <c r="B228">
        <v>1</v>
      </c>
      <c r="C228" t="s">
        <v>9</v>
      </c>
      <c r="D228" t="s">
        <v>53</v>
      </c>
      <c r="E228">
        <v>0.97099999999999997</v>
      </c>
      <c r="H228">
        <v>2026</v>
      </c>
      <c r="I228">
        <v>3</v>
      </c>
      <c r="J228" t="s">
        <v>15</v>
      </c>
      <c r="K228">
        <v>205</v>
      </c>
      <c r="L228">
        <v>0.94</v>
      </c>
      <c r="O228">
        <v>2026</v>
      </c>
      <c r="P228">
        <v>3</v>
      </c>
      <c r="Q228" t="s">
        <v>15</v>
      </c>
      <c r="R228">
        <v>205</v>
      </c>
      <c r="S228">
        <v>0.99099999999999999</v>
      </c>
    </row>
    <row r="229" spans="1:19" x14ac:dyDescent="0.3">
      <c r="A229">
        <v>2024</v>
      </c>
      <c r="B229">
        <v>1</v>
      </c>
      <c r="C229" t="s">
        <v>9</v>
      </c>
      <c r="D229" t="s">
        <v>54</v>
      </c>
      <c r="E229">
        <v>0.97099999999999997</v>
      </c>
      <c r="H229">
        <v>2026</v>
      </c>
      <c r="I229">
        <v>3</v>
      </c>
      <c r="J229" t="s">
        <v>15</v>
      </c>
      <c r="K229">
        <v>206</v>
      </c>
      <c r="L229">
        <v>0.94099999999999995</v>
      </c>
      <c r="O229">
        <v>2026</v>
      </c>
      <c r="P229">
        <v>3</v>
      </c>
      <c r="Q229" t="s">
        <v>15</v>
      </c>
      <c r="R229">
        <v>206</v>
      </c>
      <c r="S229">
        <v>0.99099999999999999</v>
      </c>
    </row>
    <row r="230" spans="1:19" x14ac:dyDescent="0.3">
      <c r="A230">
        <v>2024</v>
      </c>
      <c r="B230">
        <v>1</v>
      </c>
      <c r="C230" t="s">
        <v>9</v>
      </c>
      <c r="D230" t="s">
        <v>55</v>
      </c>
      <c r="E230">
        <v>0.97899999999999998</v>
      </c>
      <c r="H230">
        <v>2026</v>
      </c>
      <c r="I230">
        <v>3</v>
      </c>
      <c r="J230" t="s">
        <v>15</v>
      </c>
      <c r="K230">
        <v>207</v>
      </c>
      <c r="L230">
        <v>0.94099999999999995</v>
      </c>
      <c r="O230">
        <v>2026</v>
      </c>
      <c r="P230">
        <v>3</v>
      </c>
      <c r="Q230" t="s">
        <v>15</v>
      </c>
      <c r="R230">
        <v>207</v>
      </c>
      <c r="S230">
        <v>0.99199999999999999</v>
      </c>
    </row>
    <row r="231" spans="1:19" x14ac:dyDescent="0.3">
      <c r="A231">
        <v>2024</v>
      </c>
      <c r="B231">
        <v>1</v>
      </c>
      <c r="C231" t="s">
        <v>10</v>
      </c>
      <c r="D231" t="s">
        <v>41</v>
      </c>
      <c r="E231">
        <v>1</v>
      </c>
      <c r="H231">
        <v>2026</v>
      </c>
      <c r="I231">
        <v>3</v>
      </c>
      <c r="J231" t="s">
        <v>15</v>
      </c>
      <c r="K231">
        <v>208</v>
      </c>
      <c r="L231">
        <v>0.94199999999999995</v>
      </c>
      <c r="O231">
        <v>2026</v>
      </c>
      <c r="P231">
        <v>3</v>
      </c>
      <c r="Q231" t="s">
        <v>15</v>
      </c>
      <c r="R231">
        <v>208</v>
      </c>
      <c r="S231">
        <v>0.99199999999999999</v>
      </c>
    </row>
    <row r="232" spans="1:19" x14ac:dyDescent="0.3">
      <c r="A232">
        <v>2024</v>
      </c>
      <c r="B232">
        <v>1</v>
      </c>
      <c r="C232" t="s">
        <v>10</v>
      </c>
      <c r="D232" t="s">
        <v>59</v>
      </c>
      <c r="E232">
        <v>0.90400000000000003</v>
      </c>
      <c r="H232">
        <v>2026</v>
      </c>
      <c r="I232">
        <v>3</v>
      </c>
      <c r="J232" t="s">
        <v>15</v>
      </c>
      <c r="K232">
        <v>209</v>
      </c>
      <c r="L232">
        <v>0.94199999999999995</v>
      </c>
      <c r="O232">
        <v>2026</v>
      </c>
      <c r="P232">
        <v>3</v>
      </c>
      <c r="Q232" t="s">
        <v>15</v>
      </c>
      <c r="R232">
        <v>209</v>
      </c>
      <c r="S232">
        <v>0.99199999999999999</v>
      </c>
    </row>
    <row r="233" spans="1:19" x14ac:dyDescent="0.3">
      <c r="A233">
        <v>2024</v>
      </c>
      <c r="B233">
        <v>1</v>
      </c>
      <c r="C233" t="s">
        <v>11</v>
      </c>
      <c r="D233" t="s">
        <v>38</v>
      </c>
      <c r="E233">
        <v>1</v>
      </c>
      <c r="H233">
        <v>2026</v>
      </c>
      <c r="I233">
        <v>3</v>
      </c>
      <c r="J233" t="s">
        <v>15</v>
      </c>
      <c r="K233">
        <v>210</v>
      </c>
      <c r="L233">
        <v>0.94299999999999995</v>
      </c>
      <c r="O233">
        <v>2026</v>
      </c>
      <c r="P233">
        <v>3</v>
      </c>
      <c r="Q233" t="s">
        <v>15</v>
      </c>
      <c r="R233">
        <v>210</v>
      </c>
      <c r="S233">
        <v>0.99299999999999999</v>
      </c>
    </row>
    <row r="234" spans="1:19" x14ac:dyDescent="0.3">
      <c r="A234">
        <v>2024</v>
      </c>
      <c r="B234">
        <v>1</v>
      </c>
      <c r="C234" t="s">
        <v>11</v>
      </c>
      <c r="D234" t="s">
        <v>56</v>
      </c>
      <c r="E234">
        <v>0.96499999999999997</v>
      </c>
      <c r="H234">
        <v>2026</v>
      </c>
      <c r="I234">
        <v>3</v>
      </c>
      <c r="J234" t="s">
        <v>15</v>
      </c>
      <c r="K234">
        <v>211</v>
      </c>
      <c r="L234">
        <v>0.94399999999999995</v>
      </c>
      <c r="O234">
        <v>2026</v>
      </c>
      <c r="P234">
        <v>3</v>
      </c>
      <c r="Q234" t="s">
        <v>15</v>
      </c>
      <c r="R234">
        <v>211</v>
      </c>
      <c r="S234">
        <v>0.99299999999999999</v>
      </c>
    </row>
    <row r="235" spans="1:19" x14ac:dyDescent="0.3">
      <c r="A235">
        <v>2024</v>
      </c>
      <c r="B235">
        <v>1</v>
      </c>
      <c r="C235" t="s">
        <v>12</v>
      </c>
      <c r="D235" t="s">
        <v>43</v>
      </c>
      <c r="E235">
        <v>1</v>
      </c>
      <c r="H235">
        <v>2026</v>
      </c>
      <c r="I235">
        <v>3</v>
      </c>
      <c r="J235" t="s">
        <v>15</v>
      </c>
      <c r="K235">
        <v>212</v>
      </c>
      <c r="L235">
        <v>0.94399999999999995</v>
      </c>
      <c r="O235">
        <v>2026</v>
      </c>
      <c r="P235">
        <v>3</v>
      </c>
      <c r="Q235" t="s">
        <v>15</v>
      </c>
      <c r="R235">
        <v>212</v>
      </c>
      <c r="S235">
        <v>0.99299999999999999</v>
      </c>
    </row>
    <row r="236" spans="1:19" x14ac:dyDescent="0.3">
      <c r="A236">
        <v>2024</v>
      </c>
      <c r="B236">
        <v>1</v>
      </c>
      <c r="C236" t="s">
        <v>12</v>
      </c>
      <c r="D236" t="s">
        <v>44</v>
      </c>
      <c r="E236">
        <v>1.095</v>
      </c>
      <c r="H236">
        <v>2026</v>
      </c>
      <c r="I236">
        <v>3</v>
      </c>
      <c r="J236" t="s">
        <v>15</v>
      </c>
      <c r="K236">
        <v>213</v>
      </c>
      <c r="L236">
        <v>0.94499999999999995</v>
      </c>
      <c r="O236">
        <v>2026</v>
      </c>
      <c r="P236">
        <v>3</v>
      </c>
      <c r="Q236" t="s">
        <v>15</v>
      </c>
      <c r="R236">
        <v>213</v>
      </c>
      <c r="S236">
        <v>0.99399999999999999</v>
      </c>
    </row>
    <row r="237" spans="1:19" x14ac:dyDescent="0.3">
      <c r="A237">
        <v>2024</v>
      </c>
      <c r="B237">
        <v>1</v>
      </c>
      <c r="C237" t="s">
        <v>13</v>
      </c>
      <c r="D237" t="s">
        <v>57</v>
      </c>
      <c r="E237">
        <v>0.93899999999999995</v>
      </c>
      <c r="H237">
        <v>2026</v>
      </c>
      <c r="I237">
        <v>3</v>
      </c>
      <c r="J237" t="s">
        <v>15</v>
      </c>
      <c r="K237">
        <v>214</v>
      </c>
      <c r="L237">
        <v>0.94499999999999995</v>
      </c>
      <c r="O237">
        <v>2026</v>
      </c>
      <c r="P237">
        <v>3</v>
      </c>
      <c r="Q237" t="s">
        <v>15</v>
      </c>
      <c r="R237">
        <v>214</v>
      </c>
      <c r="S237">
        <v>0.99399999999999999</v>
      </c>
    </row>
    <row r="238" spans="1:19" x14ac:dyDescent="0.3">
      <c r="A238">
        <v>2024</v>
      </c>
      <c r="B238">
        <v>1</v>
      </c>
      <c r="C238" t="s">
        <v>13</v>
      </c>
      <c r="D238" t="s">
        <v>64</v>
      </c>
      <c r="E238">
        <v>0.96899999999999997</v>
      </c>
      <c r="H238">
        <v>2026</v>
      </c>
      <c r="I238">
        <v>3</v>
      </c>
      <c r="J238" t="s">
        <v>15</v>
      </c>
      <c r="K238">
        <v>215</v>
      </c>
      <c r="L238">
        <v>0.94599999999999995</v>
      </c>
      <c r="O238">
        <v>2026</v>
      </c>
      <c r="P238">
        <v>3</v>
      </c>
      <c r="Q238" t="s">
        <v>15</v>
      </c>
      <c r="R238">
        <v>215</v>
      </c>
      <c r="S238">
        <v>0.99399999999999999</v>
      </c>
    </row>
    <row r="239" spans="1:19" x14ac:dyDescent="0.3">
      <c r="A239">
        <v>2024</v>
      </c>
      <c r="B239">
        <v>1</v>
      </c>
      <c r="C239" t="s">
        <v>13</v>
      </c>
      <c r="D239" t="s">
        <v>40</v>
      </c>
      <c r="E239">
        <v>1</v>
      </c>
      <c r="H239">
        <v>2026</v>
      </c>
      <c r="I239">
        <v>3</v>
      </c>
      <c r="J239" t="s">
        <v>15</v>
      </c>
      <c r="K239">
        <v>216</v>
      </c>
      <c r="L239">
        <v>0.94599999999999995</v>
      </c>
      <c r="O239">
        <v>2026</v>
      </c>
      <c r="P239">
        <v>3</v>
      </c>
      <c r="Q239" t="s">
        <v>15</v>
      </c>
      <c r="R239">
        <v>216</v>
      </c>
      <c r="S239">
        <v>0.995</v>
      </c>
    </row>
    <row r="240" spans="1:19" x14ac:dyDescent="0.3">
      <c r="A240">
        <v>2024</v>
      </c>
      <c r="B240">
        <v>1</v>
      </c>
      <c r="C240" t="s">
        <v>13</v>
      </c>
      <c r="D240" t="s">
        <v>65</v>
      </c>
      <c r="E240">
        <v>1.0609999999999999</v>
      </c>
      <c r="H240">
        <v>2026</v>
      </c>
      <c r="I240">
        <v>3</v>
      </c>
      <c r="J240" t="s">
        <v>15</v>
      </c>
      <c r="K240">
        <v>217</v>
      </c>
      <c r="L240">
        <v>0.94699999999999995</v>
      </c>
      <c r="O240">
        <v>2026</v>
      </c>
      <c r="P240">
        <v>3</v>
      </c>
      <c r="Q240" t="s">
        <v>15</v>
      </c>
      <c r="R240">
        <v>217</v>
      </c>
      <c r="S240">
        <v>0.995</v>
      </c>
    </row>
    <row r="241" spans="1:19" x14ac:dyDescent="0.3">
      <c r="A241">
        <v>2024</v>
      </c>
      <c r="B241">
        <v>1</v>
      </c>
      <c r="C241" t="s">
        <v>13</v>
      </c>
      <c r="D241" t="s">
        <v>66</v>
      </c>
      <c r="E241">
        <v>1.1240000000000001</v>
      </c>
      <c r="H241">
        <v>2026</v>
      </c>
      <c r="I241">
        <v>3</v>
      </c>
      <c r="J241" t="s">
        <v>15</v>
      </c>
      <c r="K241">
        <v>218</v>
      </c>
      <c r="L241">
        <v>0.94799999999999995</v>
      </c>
      <c r="O241">
        <v>2026</v>
      </c>
      <c r="P241">
        <v>3</v>
      </c>
      <c r="Q241" t="s">
        <v>15</v>
      </c>
      <c r="R241">
        <v>218</v>
      </c>
      <c r="S241">
        <v>0.996</v>
      </c>
    </row>
    <row r="242" spans="1:19" x14ac:dyDescent="0.3">
      <c r="A242">
        <v>2024</v>
      </c>
      <c r="B242">
        <v>1</v>
      </c>
      <c r="C242" t="s">
        <v>14</v>
      </c>
      <c r="D242" t="s">
        <v>61</v>
      </c>
      <c r="E242">
        <v>0.77500000000000002</v>
      </c>
      <c r="H242">
        <v>2026</v>
      </c>
      <c r="I242">
        <v>3</v>
      </c>
      <c r="J242" t="s">
        <v>15</v>
      </c>
      <c r="K242">
        <v>219</v>
      </c>
      <c r="L242">
        <v>0.94799999999999995</v>
      </c>
      <c r="O242">
        <v>2026</v>
      </c>
      <c r="P242">
        <v>3</v>
      </c>
      <c r="Q242" t="s">
        <v>15</v>
      </c>
      <c r="R242">
        <v>219</v>
      </c>
      <c r="S242">
        <v>0.996</v>
      </c>
    </row>
    <row r="243" spans="1:19" x14ac:dyDescent="0.3">
      <c r="A243">
        <v>2024</v>
      </c>
      <c r="B243">
        <v>1</v>
      </c>
      <c r="C243" t="s">
        <v>14</v>
      </c>
      <c r="D243" t="s">
        <v>62</v>
      </c>
      <c r="E243">
        <v>0.88</v>
      </c>
      <c r="H243">
        <v>2026</v>
      </c>
      <c r="I243">
        <v>3</v>
      </c>
      <c r="J243" t="s">
        <v>15</v>
      </c>
      <c r="K243">
        <v>220</v>
      </c>
      <c r="L243">
        <v>0.94899999999999995</v>
      </c>
      <c r="O243">
        <v>2026</v>
      </c>
      <c r="P243">
        <v>3</v>
      </c>
      <c r="Q243" t="s">
        <v>15</v>
      </c>
      <c r="R243">
        <v>220</v>
      </c>
      <c r="S243">
        <v>0.996</v>
      </c>
    </row>
    <row r="244" spans="1:19" x14ac:dyDescent="0.3">
      <c r="A244">
        <v>2024</v>
      </c>
      <c r="B244">
        <v>1</v>
      </c>
      <c r="C244" t="s">
        <v>14</v>
      </c>
      <c r="D244" t="s">
        <v>63</v>
      </c>
      <c r="E244">
        <v>1</v>
      </c>
      <c r="H244">
        <v>2026</v>
      </c>
      <c r="I244">
        <v>3</v>
      </c>
      <c r="J244" t="s">
        <v>15</v>
      </c>
      <c r="K244">
        <v>221</v>
      </c>
      <c r="L244">
        <v>0.94899999999999995</v>
      </c>
      <c r="O244">
        <v>2026</v>
      </c>
      <c r="P244">
        <v>3</v>
      </c>
      <c r="Q244" t="s">
        <v>15</v>
      </c>
      <c r="R244">
        <v>221</v>
      </c>
      <c r="S244">
        <v>0.997</v>
      </c>
    </row>
    <row r="245" spans="1:19" x14ac:dyDescent="0.3">
      <c r="H245">
        <v>2026</v>
      </c>
      <c r="I245">
        <v>3</v>
      </c>
      <c r="J245" t="s">
        <v>15</v>
      </c>
      <c r="K245">
        <v>222</v>
      </c>
      <c r="L245">
        <v>0.95</v>
      </c>
      <c r="O245">
        <v>2026</v>
      </c>
      <c r="P245">
        <v>3</v>
      </c>
      <c r="Q245" t="s">
        <v>15</v>
      </c>
      <c r="R245">
        <v>222</v>
      </c>
      <c r="S245">
        <v>0.997</v>
      </c>
    </row>
    <row r="246" spans="1:19" x14ac:dyDescent="0.3">
      <c r="H246">
        <v>2026</v>
      </c>
      <c r="I246">
        <v>3</v>
      </c>
      <c r="J246" t="s">
        <v>15</v>
      </c>
      <c r="K246">
        <v>223</v>
      </c>
      <c r="L246">
        <v>0.95</v>
      </c>
      <c r="O246">
        <v>2026</v>
      </c>
      <c r="P246">
        <v>3</v>
      </c>
      <c r="Q246" t="s">
        <v>15</v>
      </c>
      <c r="R246">
        <v>223</v>
      </c>
      <c r="S246">
        <v>0.997</v>
      </c>
    </row>
    <row r="247" spans="1:19" x14ac:dyDescent="0.3">
      <c r="H247">
        <v>2026</v>
      </c>
      <c r="I247">
        <v>3</v>
      </c>
      <c r="J247" t="s">
        <v>15</v>
      </c>
      <c r="K247">
        <v>224</v>
      </c>
      <c r="L247">
        <v>0.95099999999999996</v>
      </c>
      <c r="O247">
        <v>2026</v>
      </c>
      <c r="P247">
        <v>3</v>
      </c>
      <c r="Q247" t="s">
        <v>15</v>
      </c>
      <c r="R247">
        <v>224</v>
      </c>
      <c r="S247">
        <v>0.998</v>
      </c>
    </row>
    <row r="248" spans="1:19" x14ac:dyDescent="0.3">
      <c r="H248">
        <v>2026</v>
      </c>
      <c r="I248">
        <v>3</v>
      </c>
      <c r="J248" t="s">
        <v>15</v>
      </c>
      <c r="K248">
        <v>225</v>
      </c>
      <c r="L248">
        <v>0.95199999999999996</v>
      </c>
      <c r="O248">
        <v>2026</v>
      </c>
      <c r="P248">
        <v>3</v>
      </c>
      <c r="Q248" t="s">
        <v>15</v>
      </c>
      <c r="R248">
        <v>225</v>
      </c>
      <c r="S248">
        <v>0.998</v>
      </c>
    </row>
    <row r="249" spans="1:19" x14ac:dyDescent="0.3">
      <c r="H249">
        <v>2026</v>
      </c>
      <c r="I249">
        <v>3</v>
      </c>
      <c r="J249" t="s">
        <v>15</v>
      </c>
      <c r="K249">
        <v>226</v>
      </c>
      <c r="L249">
        <v>0.95199999999999996</v>
      </c>
      <c r="O249">
        <v>2026</v>
      </c>
      <c r="P249">
        <v>3</v>
      </c>
      <c r="Q249" t="s">
        <v>15</v>
      </c>
      <c r="R249">
        <v>226</v>
      </c>
      <c r="S249">
        <v>0.998</v>
      </c>
    </row>
    <row r="250" spans="1:19" x14ac:dyDescent="0.3">
      <c r="H250">
        <v>2026</v>
      </c>
      <c r="I250">
        <v>3</v>
      </c>
      <c r="J250" t="s">
        <v>15</v>
      </c>
      <c r="K250">
        <v>227</v>
      </c>
      <c r="L250">
        <v>0.95299999999999996</v>
      </c>
      <c r="O250">
        <v>2026</v>
      </c>
      <c r="P250">
        <v>3</v>
      </c>
      <c r="Q250" t="s">
        <v>15</v>
      </c>
      <c r="R250">
        <v>227</v>
      </c>
      <c r="S250">
        <v>0.999</v>
      </c>
    </row>
    <row r="251" spans="1:19" x14ac:dyDescent="0.3">
      <c r="H251">
        <v>2026</v>
      </c>
      <c r="I251">
        <v>3</v>
      </c>
      <c r="J251" t="s">
        <v>15</v>
      </c>
      <c r="K251">
        <v>228</v>
      </c>
      <c r="L251">
        <v>0.95299999999999996</v>
      </c>
      <c r="O251">
        <v>2026</v>
      </c>
      <c r="P251">
        <v>3</v>
      </c>
      <c r="Q251" t="s">
        <v>15</v>
      </c>
      <c r="R251">
        <v>228</v>
      </c>
      <c r="S251">
        <v>0.999</v>
      </c>
    </row>
    <row r="252" spans="1:19" x14ac:dyDescent="0.3">
      <c r="H252">
        <v>2026</v>
      </c>
      <c r="I252">
        <v>3</v>
      </c>
      <c r="J252" t="s">
        <v>15</v>
      </c>
      <c r="K252">
        <v>229</v>
      </c>
      <c r="L252">
        <v>0.95399999999999996</v>
      </c>
      <c r="O252">
        <v>2026</v>
      </c>
      <c r="P252">
        <v>3</v>
      </c>
      <c r="Q252" t="s">
        <v>15</v>
      </c>
      <c r="R252">
        <v>229</v>
      </c>
      <c r="S252">
        <v>0.999</v>
      </c>
    </row>
    <row r="253" spans="1:19" x14ac:dyDescent="0.3">
      <c r="H253">
        <v>2026</v>
      </c>
      <c r="I253">
        <v>3</v>
      </c>
      <c r="J253" t="s">
        <v>15</v>
      </c>
      <c r="K253">
        <v>230</v>
      </c>
      <c r="L253">
        <v>0.95399999999999996</v>
      </c>
      <c r="O253">
        <v>2026</v>
      </c>
      <c r="P253">
        <v>3</v>
      </c>
      <c r="Q253" t="s">
        <v>15</v>
      </c>
      <c r="R253">
        <v>230</v>
      </c>
      <c r="S253">
        <v>1</v>
      </c>
    </row>
    <row r="254" spans="1:19" x14ac:dyDescent="0.3">
      <c r="H254">
        <v>2026</v>
      </c>
      <c r="I254">
        <v>3</v>
      </c>
      <c r="J254" t="s">
        <v>15</v>
      </c>
      <c r="K254">
        <v>231</v>
      </c>
      <c r="L254">
        <v>0.95499999999999996</v>
      </c>
      <c r="O254">
        <v>2026</v>
      </c>
      <c r="P254">
        <v>3</v>
      </c>
      <c r="Q254" t="s">
        <v>15</v>
      </c>
      <c r="R254">
        <v>231</v>
      </c>
      <c r="S254">
        <v>1</v>
      </c>
    </row>
    <row r="255" spans="1:19" x14ac:dyDescent="0.3">
      <c r="H255">
        <v>2026</v>
      </c>
      <c r="I255">
        <v>3</v>
      </c>
      <c r="J255" t="s">
        <v>15</v>
      </c>
      <c r="K255">
        <v>232</v>
      </c>
      <c r="L255">
        <v>0.95499999999999996</v>
      </c>
      <c r="O255">
        <v>2026</v>
      </c>
      <c r="P255">
        <v>3</v>
      </c>
      <c r="Q255" t="s">
        <v>15</v>
      </c>
      <c r="R255">
        <v>232</v>
      </c>
      <c r="S255">
        <v>1.0009999999999999</v>
      </c>
    </row>
    <row r="256" spans="1:19" x14ac:dyDescent="0.3">
      <c r="H256">
        <v>2026</v>
      </c>
      <c r="I256">
        <v>3</v>
      </c>
      <c r="J256" t="s">
        <v>15</v>
      </c>
      <c r="K256">
        <v>233</v>
      </c>
      <c r="L256">
        <v>0.95599999999999996</v>
      </c>
      <c r="O256">
        <v>2026</v>
      </c>
      <c r="P256">
        <v>3</v>
      </c>
      <c r="Q256" t="s">
        <v>15</v>
      </c>
      <c r="R256">
        <v>233</v>
      </c>
      <c r="S256">
        <v>1.0009999999999999</v>
      </c>
    </row>
    <row r="257" spans="8:19" x14ac:dyDescent="0.3">
      <c r="H257">
        <v>2026</v>
      </c>
      <c r="I257">
        <v>3</v>
      </c>
      <c r="J257" t="s">
        <v>15</v>
      </c>
      <c r="K257">
        <v>234</v>
      </c>
      <c r="L257">
        <v>0.95699999999999996</v>
      </c>
      <c r="O257">
        <v>2026</v>
      </c>
      <c r="P257">
        <v>3</v>
      </c>
      <c r="Q257" t="s">
        <v>15</v>
      </c>
      <c r="R257">
        <v>234</v>
      </c>
      <c r="S257">
        <v>1.0009999999999999</v>
      </c>
    </row>
    <row r="258" spans="8:19" x14ac:dyDescent="0.3">
      <c r="H258">
        <v>2026</v>
      </c>
      <c r="I258">
        <v>3</v>
      </c>
      <c r="J258" t="s">
        <v>15</v>
      </c>
      <c r="K258">
        <v>235</v>
      </c>
      <c r="L258">
        <v>0.95699999999999996</v>
      </c>
      <c r="O258">
        <v>2026</v>
      </c>
      <c r="P258">
        <v>3</v>
      </c>
      <c r="Q258" t="s">
        <v>15</v>
      </c>
      <c r="R258">
        <v>235</v>
      </c>
      <c r="S258">
        <v>1.002</v>
      </c>
    </row>
    <row r="259" spans="8:19" x14ac:dyDescent="0.3">
      <c r="H259">
        <v>2026</v>
      </c>
      <c r="I259">
        <v>3</v>
      </c>
      <c r="J259" t="s">
        <v>15</v>
      </c>
      <c r="K259">
        <v>236</v>
      </c>
      <c r="L259">
        <v>0.95799999999999996</v>
      </c>
      <c r="O259">
        <v>2026</v>
      </c>
      <c r="P259">
        <v>3</v>
      </c>
      <c r="Q259" t="s">
        <v>15</v>
      </c>
      <c r="R259">
        <v>236</v>
      </c>
      <c r="S259">
        <v>1.002</v>
      </c>
    </row>
    <row r="260" spans="8:19" x14ac:dyDescent="0.3">
      <c r="H260">
        <v>2026</v>
      </c>
      <c r="I260">
        <v>3</v>
      </c>
      <c r="J260" t="s">
        <v>15</v>
      </c>
      <c r="K260">
        <v>237</v>
      </c>
      <c r="L260">
        <v>0.95799999999999996</v>
      </c>
      <c r="O260">
        <v>2026</v>
      </c>
      <c r="P260">
        <v>3</v>
      </c>
      <c r="Q260" t="s">
        <v>15</v>
      </c>
      <c r="R260">
        <v>237</v>
      </c>
      <c r="S260">
        <v>1.002</v>
      </c>
    </row>
    <row r="261" spans="8:19" x14ac:dyDescent="0.3">
      <c r="H261">
        <v>2026</v>
      </c>
      <c r="I261">
        <v>3</v>
      </c>
      <c r="J261" t="s">
        <v>15</v>
      </c>
      <c r="K261">
        <v>238</v>
      </c>
      <c r="L261">
        <v>0.95899999999999996</v>
      </c>
      <c r="O261">
        <v>2026</v>
      </c>
      <c r="P261">
        <v>3</v>
      </c>
      <c r="Q261" t="s">
        <v>15</v>
      </c>
      <c r="R261">
        <v>238</v>
      </c>
      <c r="S261">
        <v>1.0029999999999999</v>
      </c>
    </row>
    <row r="262" spans="8:19" x14ac:dyDescent="0.3">
      <c r="H262">
        <v>2026</v>
      </c>
      <c r="I262">
        <v>3</v>
      </c>
      <c r="J262" t="s">
        <v>15</v>
      </c>
      <c r="K262">
        <v>239</v>
      </c>
      <c r="L262">
        <v>0.95899999999999996</v>
      </c>
      <c r="O262">
        <v>2026</v>
      </c>
      <c r="P262">
        <v>3</v>
      </c>
      <c r="Q262" t="s">
        <v>15</v>
      </c>
      <c r="R262">
        <v>239</v>
      </c>
      <c r="S262">
        <v>1.0029999999999999</v>
      </c>
    </row>
    <row r="263" spans="8:19" x14ac:dyDescent="0.3">
      <c r="H263">
        <v>2026</v>
      </c>
      <c r="I263">
        <v>3</v>
      </c>
      <c r="J263" t="s">
        <v>15</v>
      </c>
      <c r="K263">
        <v>240</v>
      </c>
      <c r="L263">
        <v>0.96</v>
      </c>
      <c r="O263">
        <v>2026</v>
      </c>
      <c r="P263">
        <v>3</v>
      </c>
      <c r="Q263" t="s">
        <v>15</v>
      </c>
      <c r="R263">
        <v>240</v>
      </c>
      <c r="S263">
        <v>1.0029999999999999</v>
      </c>
    </row>
    <row r="264" spans="8:19" x14ac:dyDescent="0.3">
      <c r="H264">
        <v>2026</v>
      </c>
      <c r="I264">
        <v>3</v>
      </c>
      <c r="J264" t="s">
        <v>15</v>
      </c>
      <c r="K264">
        <v>241</v>
      </c>
      <c r="L264">
        <v>0.96099999999999997</v>
      </c>
      <c r="O264">
        <v>2026</v>
      </c>
      <c r="P264">
        <v>3</v>
      </c>
      <c r="Q264" t="s">
        <v>15</v>
      </c>
      <c r="R264">
        <v>241</v>
      </c>
      <c r="S264">
        <v>1.004</v>
      </c>
    </row>
    <row r="265" spans="8:19" x14ac:dyDescent="0.3">
      <c r="H265">
        <v>2026</v>
      </c>
      <c r="I265">
        <v>3</v>
      </c>
      <c r="J265" t="s">
        <v>15</v>
      </c>
      <c r="K265">
        <v>242</v>
      </c>
      <c r="L265">
        <v>0.96099999999999997</v>
      </c>
      <c r="O265">
        <v>2026</v>
      </c>
      <c r="P265">
        <v>3</v>
      </c>
      <c r="Q265" t="s">
        <v>15</v>
      </c>
      <c r="R265">
        <v>242</v>
      </c>
      <c r="S265">
        <v>1.004</v>
      </c>
    </row>
    <row r="266" spans="8:19" x14ac:dyDescent="0.3">
      <c r="H266">
        <v>2026</v>
      </c>
      <c r="I266">
        <v>3</v>
      </c>
      <c r="J266" t="s">
        <v>15</v>
      </c>
      <c r="K266">
        <v>243</v>
      </c>
      <c r="L266">
        <v>0.96199999999999997</v>
      </c>
      <c r="O266">
        <v>2026</v>
      </c>
      <c r="P266">
        <v>3</v>
      </c>
      <c r="Q266" t="s">
        <v>15</v>
      </c>
      <c r="R266">
        <v>243</v>
      </c>
      <c r="S266">
        <v>1.0049999999999999</v>
      </c>
    </row>
    <row r="267" spans="8:19" x14ac:dyDescent="0.3">
      <c r="H267">
        <v>2026</v>
      </c>
      <c r="I267">
        <v>3</v>
      </c>
      <c r="J267" t="s">
        <v>15</v>
      </c>
      <c r="K267">
        <v>244</v>
      </c>
      <c r="L267">
        <v>0.96199999999999997</v>
      </c>
      <c r="O267">
        <v>2026</v>
      </c>
      <c r="P267">
        <v>3</v>
      </c>
      <c r="Q267" t="s">
        <v>15</v>
      </c>
      <c r="R267">
        <v>244</v>
      </c>
      <c r="S267">
        <v>1.0049999999999999</v>
      </c>
    </row>
    <row r="268" spans="8:19" x14ac:dyDescent="0.3">
      <c r="H268">
        <v>2026</v>
      </c>
      <c r="I268">
        <v>3</v>
      </c>
      <c r="J268" t="s">
        <v>15</v>
      </c>
      <c r="K268">
        <v>245</v>
      </c>
      <c r="L268">
        <v>0.96299999999999997</v>
      </c>
      <c r="O268">
        <v>2026</v>
      </c>
      <c r="P268">
        <v>3</v>
      </c>
      <c r="Q268" t="s">
        <v>15</v>
      </c>
      <c r="R268">
        <v>245</v>
      </c>
      <c r="S268">
        <v>1.0049999999999999</v>
      </c>
    </row>
    <row r="269" spans="8:19" x14ac:dyDescent="0.3">
      <c r="H269">
        <v>2026</v>
      </c>
      <c r="I269">
        <v>3</v>
      </c>
      <c r="J269" t="s">
        <v>15</v>
      </c>
      <c r="K269">
        <v>246</v>
      </c>
      <c r="L269">
        <v>0.96299999999999997</v>
      </c>
      <c r="O269">
        <v>2026</v>
      </c>
      <c r="P269">
        <v>3</v>
      </c>
      <c r="Q269" t="s">
        <v>15</v>
      </c>
      <c r="R269">
        <v>246</v>
      </c>
      <c r="S269">
        <v>1.006</v>
      </c>
    </row>
    <row r="270" spans="8:19" x14ac:dyDescent="0.3">
      <c r="H270">
        <v>2026</v>
      </c>
      <c r="I270">
        <v>3</v>
      </c>
      <c r="J270" t="s">
        <v>15</v>
      </c>
      <c r="K270">
        <v>247</v>
      </c>
      <c r="L270">
        <v>0.96399999999999997</v>
      </c>
      <c r="O270">
        <v>2026</v>
      </c>
      <c r="P270">
        <v>3</v>
      </c>
      <c r="Q270" t="s">
        <v>15</v>
      </c>
      <c r="R270">
        <v>247</v>
      </c>
      <c r="S270">
        <v>1.006</v>
      </c>
    </row>
    <row r="271" spans="8:19" x14ac:dyDescent="0.3">
      <c r="H271">
        <v>2026</v>
      </c>
      <c r="I271">
        <v>3</v>
      </c>
      <c r="J271" t="s">
        <v>15</v>
      </c>
      <c r="K271">
        <v>248</v>
      </c>
      <c r="L271">
        <v>0.96399999999999997</v>
      </c>
      <c r="O271">
        <v>2026</v>
      </c>
      <c r="P271">
        <v>3</v>
      </c>
      <c r="Q271" t="s">
        <v>15</v>
      </c>
      <c r="R271">
        <v>248</v>
      </c>
      <c r="S271">
        <v>1.006</v>
      </c>
    </row>
    <row r="272" spans="8:19" x14ac:dyDescent="0.3">
      <c r="H272">
        <v>2026</v>
      </c>
      <c r="I272">
        <v>3</v>
      </c>
      <c r="J272" t="s">
        <v>15</v>
      </c>
      <c r="K272">
        <v>249</v>
      </c>
      <c r="L272">
        <v>0.96499999999999997</v>
      </c>
      <c r="O272">
        <v>2026</v>
      </c>
      <c r="P272">
        <v>3</v>
      </c>
      <c r="Q272" t="s">
        <v>15</v>
      </c>
      <c r="R272">
        <v>249</v>
      </c>
      <c r="S272">
        <v>1.0069999999999999</v>
      </c>
    </row>
    <row r="273" spans="8:19" x14ac:dyDescent="0.3">
      <c r="H273">
        <v>2026</v>
      </c>
      <c r="I273">
        <v>3</v>
      </c>
      <c r="J273" t="s">
        <v>15</v>
      </c>
      <c r="K273">
        <v>250</v>
      </c>
      <c r="L273">
        <v>0.96599999999999997</v>
      </c>
      <c r="O273">
        <v>2026</v>
      </c>
      <c r="P273">
        <v>3</v>
      </c>
      <c r="Q273" t="s">
        <v>15</v>
      </c>
      <c r="R273">
        <v>250</v>
      </c>
      <c r="S273">
        <v>1.0069999999999999</v>
      </c>
    </row>
    <row r="274" spans="8:19" x14ac:dyDescent="0.3">
      <c r="H274">
        <v>2026</v>
      </c>
      <c r="I274">
        <v>3</v>
      </c>
      <c r="J274" t="s">
        <v>15</v>
      </c>
      <c r="K274">
        <v>251</v>
      </c>
      <c r="L274">
        <v>0.96599999999999997</v>
      </c>
      <c r="O274">
        <v>2026</v>
      </c>
      <c r="P274">
        <v>3</v>
      </c>
      <c r="Q274" t="s">
        <v>15</v>
      </c>
      <c r="R274">
        <v>251</v>
      </c>
      <c r="S274">
        <v>1.0069999999999999</v>
      </c>
    </row>
    <row r="275" spans="8:19" x14ac:dyDescent="0.3">
      <c r="H275">
        <v>2026</v>
      </c>
      <c r="I275">
        <v>3</v>
      </c>
      <c r="J275" t="s">
        <v>15</v>
      </c>
      <c r="K275">
        <v>252</v>
      </c>
      <c r="L275">
        <v>0.96699999999999997</v>
      </c>
      <c r="O275">
        <v>2026</v>
      </c>
      <c r="P275">
        <v>3</v>
      </c>
      <c r="Q275" t="s">
        <v>15</v>
      </c>
      <c r="R275">
        <v>252</v>
      </c>
      <c r="S275">
        <v>1.008</v>
      </c>
    </row>
    <row r="276" spans="8:19" x14ac:dyDescent="0.3">
      <c r="H276">
        <v>2026</v>
      </c>
      <c r="I276">
        <v>3</v>
      </c>
      <c r="J276" t="s">
        <v>15</v>
      </c>
      <c r="K276">
        <v>253</v>
      </c>
      <c r="L276">
        <v>0.96699999999999997</v>
      </c>
      <c r="O276">
        <v>2026</v>
      </c>
      <c r="P276">
        <v>3</v>
      </c>
      <c r="Q276" t="s">
        <v>15</v>
      </c>
      <c r="R276">
        <v>253</v>
      </c>
      <c r="S276">
        <v>1.008</v>
      </c>
    </row>
    <row r="277" spans="8:19" x14ac:dyDescent="0.3">
      <c r="H277">
        <v>2026</v>
      </c>
      <c r="I277">
        <v>3</v>
      </c>
      <c r="J277" t="s">
        <v>15</v>
      </c>
      <c r="K277">
        <v>254</v>
      </c>
      <c r="L277">
        <v>0.96799999999999997</v>
      </c>
      <c r="O277">
        <v>2026</v>
      </c>
      <c r="P277">
        <v>3</v>
      </c>
      <c r="Q277" t="s">
        <v>15</v>
      </c>
      <c r="R277">
        <v>254</v>
      </c>
      <c r="S277">
        <v>1.008</v>
      </c>
    </row>
    <row r="278" spans="8:19" x14ac:dyDescent="0.3">
      <c r="H278">
        <v>2026</v>
      </c>
      <c r="I278">
        <v>3</v>
      </c>
      <c r="J278" t="s">
        <v>15</v>
      </c>
      <c r="K278">
        <v>255</v>
      </c>
      <c r="L278">
        <v>0.96799999999999997</v>
      </c>
      <c r="O278">
        <v>2026</v>
      </c>
      <c r="P278">
        <v>3</v>
      </c>
      <c r="Q278" t="s">
        <v>15</v>
      </c>
      <c r="R278">
        <v>255</v>
      </c>
      <c r="S278">
        <v>1.0089999999999999</v>
      </c>
    </row>
    <row r="279" spans="8:19" x14ac:dyDescent="0.3">
      <c r="H279">
        <v>2026</v>
      </c>
      <c r="I279">
        <v>3</v>
      </c>
      <c r="J279" t="s">
        <v>15</v>
      </c>
      <c r="K279">
        <v>256</v>
      </c>
      <c r="L279">
        <v>0.96899999999999997</v>
      </c>
      <c r="O279">
        <v>2026</v>
      </c>
      <c r="P279">
        <v>3</v>
      </c>
      <c r="Q279" t="s">
        <v>15</v>
      </c>
      <c r="R279">
        <v>256</v>
      </c>
      <c r="S279">
        <v>1.0089999999999999</v>
      </c>
    </row>
    <row r="280" spans="8:19" x14ac:dyDescent="0.3">
      <c r="H280">
        <v>2026</v>
      </c>
      <c r="I280">
        <v>3</v>
      </c>
      <c r="J280" t="s">
        <v>15</v>
      </c>
      <c r="K280">
        <v>257</v>
      </c>
      <c r="L280">
        <v>0.97</v>
      </c>
      <c r="O280">
        <v>2026</v>
      </c>
      <c r="P280">
        <v>3</v>
      </c>
      <c r="Q280" t="s">
        <v>15</v>
      </c>
      <c r="R280">
        <v>257</v>
      </c>
      <c r="S280">
        <v>1.01</v>
      </c>
    </row>
    <row r="281" spans="8:19" x14ac:dyDescent="0.3">
      <c r="H281">
        <v>2026</v>
      </c>
      <c r="I281">
        <v>3</v>
      </c>
      <c r="J281" t="s">
        <v>15</v>
      </c>
      <c r="K281">
        <v>258</v>
      </c>
      <c r="L281">
        <v>0.97</v>
      </c>
      <c r="O281">
        <v>2026</v>
      </c>
      <c r="P281">
        <v>3</v>
      </c>
      <c r="Q281" t="s">
        <v>15</v>
      </c>
      <c r="R281">
        <v>258</v>
      </c>
      <c r="S281">
        <v>1.01</v>
      </c>
    </row>
    <row r="282" spans="8:19" x14ac:dyDescent="0.3">
      <c r="H282">
        <v>2026</v>
      </c>
      <c r="I282">
        <v>3</v>
      </c>
      <c r="J282" t="s">
        <v>15</v>
      </c>
      <c r="K282">
        <v>259</v>
      </c>
      <c r="L282">
        <v>0.97099999999999997</v>
      </c>
      <c r="O282">
        <v>2026</v>
      </c>
      <c r="P282">
        <v>3</v>
      </c>
      <c r="Q282" t="s">
        <v>15</v>
      </c>
      <c r="R282">
        <v>259</v>
      </c>
      <c r="S282">
        <v>1.01</v>
      </c>
    </row>
    <row r="283" spans="8:19" x14ac:dyDescent="0.3">
      <c r="H283">
        <v>2026</v>
      </c>
      <c r="I283">
        <v>3</v>
      </c>
      <c r="J283" t="s">
        <v>15</v>
      </c>
      <c r="K283">
        <v>260</v>
      </c>
      <c r="L283">
        <v>0.97099999999999997</v>
      </c>
      <c r="O283">
        <v>2026</v>
      </c>
      <c r="P283">
        <v>3</v>
      </c>
      <c r="Q283" t="s">
        <v>15</v>
      </c>
      <c r="R283">
        <v>260</v>
      </c>
      <c r="S283">
        <v>1.0109999999999999</v>
      </c>
    </row>
    <row r="284" spans="8:19" x14ac:dyDescent="0.3">
      <c r="H284">
        <v>2026</v>
      </c>
      <c r="I284">
        <v>3</v>
      </c>
      <c r="J284" t="s">
        <v>15</v>
      </c>
      <c r="K284">
        <v>261</v>
      </c>
      <c r="L284">
        <v>0.97199999999999998</v>
      </c>
      <c r="O284">
        <v>2026</v>
      </c>
      <c r="P284">
        <v>3</v>
      </c>
      <c r="Q284" t="s">
        <v>15</v>
      </c>
      <c r="R284">
        <v>261</v>
      </c>
      <c r="S284">
        <v>1.0109999999999999</v>
      </c>
    </row>
    <row r="285" spans="8:19" x14ac:dyDescent="0.3">
      <c r="H285">
        <v>2026</v>
      </c>
      <c r="I285">
        <v>3</v>
      </c>
      <c r="J285" t="s">
        <v>15</v>
      </c>
      <c r="K285">
        <v>262</v>
      </c>
      <c r="L285">
        <v>0.97199999999999998</v>
      </c>
      <c r="O285">
        <v>2026</v>
      </c>
      <c r="P285">
        <v>3</v>
      </c>
      <c r="Q285" t="s">
        <v>15</v>
      </c>
      <c r="R285">
        <v>262</v>
      </c>
      <c r="S285">
        <v>1.0109999999999999</v>
      </c>
    </row>
    <row r="286" spans="8:19" x14ac:dyDescent="0.3">
      <c r="H286">
        <v>2026</v>
      </c>
      <c r="I286">
        <v>3</v>
      </c>
      <c r="J286" t="s">
        <v>15</v>
      </c>
      <c r="K286">
        <v>263</v>
      </c>
      <c r="L286">
        <v>0.97299999999999998</v>
      </c>
      <c r="O286">
        <v>2026</v>
      </c>
      <c r="P286">
        <v>3</v>
      </c>
      <c r="Q286" t="s">
        <v>15</v>
      </c>
      <c r="R286">
        <v>263</v>
      </c>
      <c r="S286">
        <v>1.012</v>
      </c>
    </row>
    <row r="287" spans="8:19" x14ac:dyDescent="0.3">
      <c r="H287">
        <v>2026</v>
      </c>
      <c r="I287">
        <v>3</v>
      </c>
      <c r="J287" t="s">
        <v>15</v>
      </c>
      <c r="K287">
        <v>264</v>
      </c>
      <c r="L287">
        <v>0.97399999999999998</v>
      </c>
      <c r="O287">
        <v>2026</v>
      </c>
      <c r="P287">
        <v>3</v>
      </c>
      <c r="Q287" t="s">
        <v>15</v>
      </c>
      <c r="R287">
        <v>264</v>
      </c>
      <c r="S287">
        <v>1.012</v>
      </c>
    </row>
    <row r="288" spans="8:19" x14ac:dyDescent="0.3">
      <c r="H288">
        <v>2026</v>
      </c>
      <c r="I288">
        <v>3</v>
      </c>
      <c r="J288" t="s">
        <v>15</v>
      </c>
      <c r="K288">
        <v>265</v>
      </c>
      <c r="L288">
        <v>0.97399999999999998</v>
      </c>
      <c r="O288">
        <v>2026</v>
      </c>
      <c r="P288">
        <v>3</v>
      </c>
      <c r="Q288" t="s">
        <v>15</v>
      </c>
      <c r="R288">
        <v>265</v>
      </c>
      <c r="S288">
        <v>1.012</v>
      </c>
    </row>
    <row r="289" spans="8:19" x14ac:dyDescent="0.3">
      <c r="H289">
        <v>2026</v>
      </c>
      <c r="I289">
        <v>3</v>
      </c>
      <c r="J289" t="s">
        <v>15</v>
      </c>
      <c r="K289">
        <v>266</v>
      </c>
      <c r="L289">
        <v>0.97499999999999998</v>
      </c>
      <c r="O289">
        <v>2026</v>
      </c>
      <c r="P289">
        <v>3</v>
      </c>
      <c r="Q289" t="s">
        <v>15</v>
      </c>
      <c r="R289">
        <v>266</v>
      </c>
      <c r="S289">
        <v>1.0129999999999999</v>
      </c>
    </row>
    <row r="290" spans="8:19" x14ac:dyDescent="0.3">
      <c r="H290">
        <v>2026</v>
      </c>
      <c r="I290">
        <v>3</v>
      </c>
      <c r="J290" t="s">
        <v>15</v>
      </c>
      <c r="K290">
        <v>267</v>
      </c>
      <c r="L290">
        <v>0.97499999999999998</v>
      </c>
      <c r="O290">
        <v>2026</v>
      </c>
      <c r="P290">
        <v>3</v>
      </c>
      <c r="Q290" t="s">
        <v>15</v>
      </c>
      <c r="R290">
        <v>267</v>
      </c>
      <c r="S290">
        <v>1.0129999999999999</v>
      </c>
    </row>
    <row r="291" spans="8:19" x14ac:dyDescent="0.3">
      <c r="H291">
        <v>2026</v>
      </c>
      <c r="I291">
        <v>3</v>
      </c>
      <c r="J291" t="s">
        <v>15</v>
      </c>
      <c r="K291">
        <v>268</v>
      </c>
      <c r="L291">
        <v>0.97599999999999998</v>
      </c>
      <c r="O291">
        <v>2026</v>
      </c>
      <c r="P291">
        <v>3</v>
      </c>
      <c r="Q291" t="s">
        <v>15</v>
      </c>
      <c r="R291">
        <v>268</v>
      </c>
      <c r="S291">
        <v>1.014</v>
      </c>
    </row>
    <row r="292" spans="8:19" x14ac:dyDescent="0.3">
      <c r="H292">
        <v>2026</v>
      </c>
      <c r="I292">
        <v>3</v>
      </c>
      <c r="J292" t="s">
        <v>15</v>
      </c>
      <c r="K292">
        <v>269</v>
      </c>
      <c r="L292">
        <v>0.97599999999999998</v>
      </c>
      <c r="O292">
        <v>2026</v>
      </c>
      <c r="P292">
        <v>3</v>
      </c>
      <c r="Q292" t="s">
        <v>15</v>
      </c>
      <c r="R292">
        <v>269</v>
      </c>
      <c r="S292">
        <v>1.014</v>
      </c>
    </row>
    <row r="293" spans="8:19" x14ac:dyDescent="0.3">
      <c r="H293">
        <v>2026</v>
      </c>
      <c r="I293">
        <v>3</v>
      </c>
      <c r="J293" t="s">
        <v>15</v>
      </c>
      <c r="K293">
        <v>270</v>
      </c>
      <c r="L293">
        <v>0.97699999999999998</v>
      </c>
      <c r="O293">
        <v>2026</v>
      </c>
      <c r="P293">
        <v>3</v>
      </c>
      <c r="Q293" t="s">
        <v>15</v>
      </c>
      <c r="R293">
        <v>270</v>
      </c>
      <c r="S293">
        <v>1.014</v>
      </c>
    </row>
    <row r="294" spans="8:19" x14ac:dyDescent="0.3">
      <c r="H294">
        <v>2026</v>
      </c>
      <c r="I294">
        <v>3</v>
      </c>
      <c r="J294" t="s">
        <v>15</v>
      </c>
      <c r="K294">
        <v>271</v>
      </c>
      <c r="L294">
        <v>0.97699999999999998</v>
      </c>
      <c r="O294">
        <v>2026</v>
      </c>
      <c r="P294">
        <v>3</v>
      </c>
      <c r="Q294" t="s">
        <v>15</v>
      </c>
      <c r="R294">
        <v>271</v>
      </c>
      <c r="S294">
        <v>1.0149999999999999</v>
      </c>
    </row>
    <row r="295" spans="8:19" x14ac:dyDescent="0.3">
      <c r="H295">
        <v>2026</v>
      </c>
      <c r="I295">
        <v>3</v>
      </c>
      <c r="J295" t="s">
        <v>15</v>
      </c>
      <c r="K295">
        <v>272</v>
      </c>
      <c r="L295">
        <v>0.97799999999999998</v>
      </c>
      <c r="O295">
        <v>2026</v>
      </c>
      <c r="P295">
        <v>3</v>
      </c>
      <c r="Q295" t="s">
        <v>15</v>
      </c>
      <c r="R295">
        <v>272</v>
      </c>
      <c r="S295">
        <v>1.0149999999999999</v>
      </c>
    </row>
    <row r="296" spans="8:19" x14ac:dyDescent="0.3">
      <c r="H296">
        <v>2026</v>
      </c>
      <c r="I296">
        <v>3</v>
      </c>
      <c r="J296" t="s">
        <v>15</v>
      </c>
      <c r="K296">
        <v>273</v>
      </c>
      <c r="L296">
        <v>0.97899999999999998</v>
      </c>
      <c r="O296">
        <v>2026</v>
      </c>
      <c r="P296">
        <v>3</v>
      </c>
      <c r="Q296" t="s">
        <v>15</v>
      </c>
      <c r="R296">
        <v>273</v>
      </c>
      <c r="S296">
        <v>1.0149999999999999</v>
      </c>
    </row>
    <row r="297" spans="8:19" x14ac:dyDescent="0.3">
      <c r="H297">
        <v>2026</v>
      </c>
      <c r="I297">
        <v>3</v>
      </c>
      <c r="J297" t="s">
        <v>15</v>
      </c>
      <c r="K297">
        <v>274</v>
      </c>
      <c r="L297">
        <v>0.97899999999999998</v>
      </c>
      <c r="O297">
        <v>2026</v>
      </c>
      <c r="P297">
        <v>3</v>
      </c>
      <c r="Q297" t="s">
        <v>15</v>
      </c>
      <c r="R297">
        <v>274</v>
      </c>
      <c r="S297">
        <v>1.016</v>
      </c>
    </row>
    <row r="298" spans="8:19" x14ac:dyDescent="0.3">
      <c r="H298">
        <v>2026</v>
      </c>
      <c r="I298">
        <v>3</v>
      </c>
      <c r="J298" t="s">
        <v>15</v>
      </c>
      <c r="K298">
        <v>275</v>
      </c>
      <c r="L298">
        <v>0.98</v>
      </c>
      <c r="O298">
        <v>2026</v>
      </c>
      <c r="P298">
        <v>3</v>
      </c>
      <c r="Q298" t="s">
        <v>15</v>
      </c>
      <c r="R298">
        <v>275</v>
      </c>
      <c r="S298">
        <v>1.016</v>
      </c>
    </row>
    <row r="299" spans="8:19" x14ac:dyDescent="0.3">
      <c r="H299">
        <v>2026</v>
      </c>
      <c r="I299">
        <v>3</v>
      </c>
      <c r="J299" t="s">
        <v>15</v>
      </c>
      <c r="K299">
        <v>276</v>
      </c>
      <c r="L299">
        <v>0.98</v>
      </c>
      <c r="O299">
        <v>2026</v>
      </c>
      <c r="P299">
        <v>3</v>
      </c>
      <c r="Q299" t="s">
        <v>15</v>
      </c>
      <c r="R299">
        <v>276</v>
      </c>
      <c r="S299">
        <v>1.016</v>
      </c>
    </row>
    <row r="300" spans="8:19" x14ac:dyDescent="0.3">
      <c r="H300">
        <v>2026</v>
      </c>
      <c r="I300">
        <v>3</v>
      </c>
      <c r="J300" t="s">
        <v>15</v>
      </c>
      <c r="K300">
        <v>277</v>
      </c>
      <c r="L300">
        <v>0.98099999999999998</v>
      </c>
      <c r="O300">
        <v>2026</v>
      </c>
      <c r="P300">
        <v>3</v>
      </c>
      <c r="Q300" t="s">
        <v>15</v>
      </c>
      <c r="R300">
        <v>277</v>
      </c>
      <c r="S300">
        <v>1.0169999999999999</v>
      </c>
    </row>
    <row r="301" spans="8:19" x14ac:dyDescent="0.3">
      <c r="H301">
        <v>2026</v>
      </c>
      <c r="I301">
        <v>3</v>
      </c>
      <c r="J301" t="s">
        <v>15</v>
      </c>
      <c r="K301">
        <v>278</v>
      </c>
      <c r="L301">
        <v>0.98099999999999998</v>
      </c>
      <c r="O301">
        <v>2026</v>
      </c>
      <c r="P301">
        <v>3</v>
      </c>
      <c r="Q301" t="s">
        <v>15</v>
      </c>
      <c r="R301">
        <v>278</v>
      </c>
      <c r="S301">
        <v>1.0169999999999999</v>
      </c>
    </row>
    <row r="302" spans="8:19" x14ac:dyDescent="0.3">
      <c r="H302">
        <v>2026</v>
      </c>
      <c r="I302">
        <v>3</v>
      </c>
      <c r="J302" t="s">
        <v>15</v>
      </c>
      <c r="K302">
        <v>279</v>
      </c>
      <c r="L302">
        <v>0.98199999999999998</v>
      </c>
      <c r="O302">
        <v>2026</v>
      </c>
      <c r="P302">
        <v>3</v>
      </c>
      <c r="Q302" t="s">
        <v>15</v>
      </c>
      <c r="R302">
        <v>279</v>
      </c>
      <c r="S302">
        <v>1.018</v>
      </c>
    </row>
    <row r="303" spans="8:19" x14ac:dyDescent="0.3">
      <c r="H303">
        <v>2026</v>
      </c>
      <c r="I303">
        <v>3</v>
      </c>
      <c r="J303" t="s">
        <v>15</v>
      </c>
      <c r="K303">
        <v>280</v>
      </c>
      <c r="L303">
        <v>0.98299999999999998</v>
      </c>
      <c r="O303">
        <v>2026</v>
      </c>
      <c r="P303">
        <v>3</v>
      </c>
      <c r="Q303" t="s">
        <v>15</v>
      </c>
      <c r="R303">
        <v>280</v>
      </c>
      <c r="S303">
        <v>1.018</v>
      </c>
    </row>
    <row r="304" spans="8:19" x14ac:dyDescent="0.3">
      <c r="H304">
        <v>2026</v>
      </c>
      <c r="I304">
        <v>3</v>
      </c>
      <c r="J304" t="s">
        <v>15</v>
      </c>
      <c r="K304">
        <v>281</v>
      </c>
      <c r="L304">
        <v>0.98299999999999998</v>
      </c>
      <c r="O304">
        <v>2026</v>
      </c>
      <c r="P304">
        <v>3</v>
      </c>
      <c r="Q304" t="s">
        <v>15</v>
      </c>
      <c r="R304">
        <v>281</v>
      </c>
      <c r="S304">
        <v>1.018</v>
      </c>
    </row>
    <row r="305" spans="8:19" x14ac:dyDescent="0.3">
      <c r="H305">
        <v>2026</v>
      </c>
      <c r="I305">
        <v>3</v>
      </c>
      <c r="J305" t="s">
        <v>15</v>
      </c>
      <c r="K305">
        <v>282</v>
      </c>
      <c r="L305">
        <v>0.98399999999999999</v>
      </c>
      <c r="O305">
        <v>2026</v>
      </c>
      <c r="P305">
        <v>3</v>
      </c>
      <c r="Q305" t="s">
        <v>15</v>
      </c>
      <c r="R305">
        <v>282</v>
      </c>
      <c r="S305">
        <v>1.0189999999999999</v>
      </c>
    </row>
    <row r="306" spans="8:19" x14ac:dyDescent="0.3">
      <c r="H306">
        <v>2026</v>
      </c>
      <c r="I306">
        <v>3</v>
      </c>
      <c r="J306" t="s">
        <v>15</v>
      </c>
      <c r="K306">
        <v>283</v>
      </c>
      <c r="L306">
        <v>0.98399999999999999</v>
      </c>
      <c r="O306">
        <v>2026</v>
      </c>
      <c r="P306">
        <v>3</v>
      </c>
      <c r="Q306" t="s">
        <v>15</v>
      </c>
      <c r="R306">
        <v>283</v>
      </c>
      <c r="S306">
        <v>1.0189999999999999</v>
      </c>
    </row>
    <row r="307" spans="8:19" x14ac:dyDescent="0.3">
      <c r="H307">
        <v>2026</v>
      </c>
      <c r="I307">
        <v>3</v>
      </c>
      <c r="J307" t="s">
        <v>15</v>
      </c>
      <c r="K307">
        <v>284</v>
      </c>
      <c r="L307">
        <v>0.98499999999999999</v>
      </c>
      <c r="O307">
        <v>2026</v>
      </c>
      <c r="P307">
        <v>3</v>
      </c>
      <c r="Q307" t="s">
        <v>15</v>
      </c>
      <c r="R307">
        <v>284</v>
      </c>
      <c r="S307">
        <v>1.0189999999999999</v>
      </c>
    </row>
    <row r="308" spans="8:19" x14ac:dyDescent="0.3">
      <c r="H308">
        <v>2026</v>
      </c>
      <c r="I308">
        <v>3</v>
      </c>
      <c r="J308" t="s">
        <v>15</v>
      </c>
      <c r="K308">
        <v>285</v>
      </c>
      <c r="L308">
        <v>0.98499999999999999</v>
      </c>
      <c r="O308">
        <v>2026</v>
      </c>
      <c r="P308">
        <v>3</v>
      </c>
      <c r="Q308" t="s">
        <v>15</v>
      </c>
      <c r="R308">
        <v>285</v>
      </c>
      <c r="S308">
        <v>1.02</v>
      </c>
    </row>
    <row r="309" spans="8:19" x14ac:dyDescent="0.3">
      <c r="H309">
        <v>2026</v>
      </c>
      <c r="I309">
        <v>3</v>
      </c>
      <c r="J309" t="s">
        <v>15</v>
      </c>
      <c r="K309">
        <v>286</v>
      </c>
      <c r="L309">
        <v>0.98599999999999999</v>
      </c>
      <c r="O309">
        <v>2026</v>
      </c>
      <c r="P309">
        <v>3</v>
      </c>
      <c r="Q309" t="s">
        <v>15</v>
      </c>
      <c r="R309">
        <v>286</v>
      </c>
      <c r="S309">
        <v>1.02</v>
      </c>
    </row>
    <row r="310" spans="8:19" x14ac:dyDescent="0.3">
      <c r="H310">
        <v>2026</v>
      </c>
      <c r="I310">
        <v>3</v>
      </c>
      <c r="J310" t="s">
        <v>15</v>
      </c>
      <c r="K310">
        <v>287</v>
      </c>
      <c r="L310">
        <v>0.98699999999999999</v>
      </c>
      <c r="O310">
        <v>2026</v>
      </c>
      <c r="P310">
        <v>3</v>
      </c>
      <c r="Q310" t="s">
        <v>15</v>
      </c>
      <c r="R310">
        <v>287</v>
      </c>
      <c r="S310">
        <v>1.02</v>
      </c>
    </row>
    <row r="311" spans="8:19" x14ac:dyDescent="0.3">
      <c r="H311">
        <v>2026</v>
      </c>
      <c r="I311">
        <v>3</v>
      </c>
      <c r="J311" t="s">
        <v>15</v>
      </c>
      <c r="K311">
        <v>288</v>
      </c>
      <c r="L311">
        <v>0.98699999999999999</v>
      </c>
      <c r="O311">
        <v>2026</v>
      </c>
      <c r="P311">
        <v>3</v>
      </c>
      <c r="Q311" t="s">
        <v>15</v>
      </c>
      <c r="R311">
        <v>288</v>
      </c>
      <c r="S311">
        <v>1.0209999999999999</v>
      </c>
    </row>
    <row r="312" spans="8:19" x14ac:dyDescent="0.3">
      <c r="H312">
        <v>2026</v>
      </c>
      <c r="I312">
        <v>3</v>
      </c>
      <c r="J312" t="s">
        <v>15</v>
      </c>
      <c r="K312">
        <v>289</v>
      </c>
      <c r="L312">
        <v>0.98799999999999999</v>
      </c>
      <c r="O312">
        <v>2026</v>
      </c>
      <c r="P312">
        <v>3</v>
      </c>
      <c r="Q312" t="s">
        <v>15</v>
      </c>
      <c r="R312">
        <v>289</v>
      </c>
      <c r="S312">
        <v>1.0209999999999999</v>
      </c>
    </row>
    <row r="313" spans="8:19" x14ac:dyDescent="0.3">
      <c r="H313">
        <v>2026</v>
      </c>
      <c r="I313">
        <v>3</v>
      </c>
      <c r="J313" t="s">
        <v>15</v>
      </c>
      <c r="K313">
        <v>290</v>
      </c>
      <c r="L313">
        <v>0.98799999999999999</v>
      </c>
      <c r="O313">
        <v>2026</v>
      </c>
      <c r="P313">
        <v>3</v>
      </c>
      <c r="Q313" t="s">
        <v>15</v>
      </c>
      <c r="R313">
        <v>290</v>
      </c>
      <c r="S313">
        <v>1.0209999999999999</v>
      </c>
    </row>
    <row r="314" spans="8:19" x14ac:dyDescent="0.3">
      <c r="H314">
        <v>2026</v>
      </c>
      <c r="I314">
        <v>3</v>
      </c>
      <c r="J314" t="s">
        <v>15</v>
      </c>
      <c r="K314">
        <v>291</v>
      </c>
      <c r="L314">
        <v>0.98899999999999999</v>
      </c>
      <c r="O314">
        <v>2026</v>
      </c>
      <c r="P314">
        <v>3</v>
      </c>
      <c r="Q314" t="s">
        <v>15</v>
      </c>
      <c r="R314">
        <v>291</v>
      </c>
      <c r="S314">
        <v>1.022</v>
      </c>
    </row>
    <row r="315" spans="8:19" x14ac:dyDescent="0.3">
      <c r="H315">
        <v>2026</v>
      </c>
      <c r="I315">
        <v>3</v>
      </c>
      <c r="J315" t="s">
        <v>15</v>
      </c>
      <c r="K315">
        <v>292</v>
      </c>
      <c r="L315">
        <v>0.98899999999999999</v>
      </c>
      <c r="O315">
        <v>2026</v>
      </c>
      <c r="P315">
        <v>3</v>
      </c>
      <c r="Q315" t="s">
        <v>15</v>
      </c>
      <c r="R315">
        <v>292</v>
      </c>
      <c r="S315">
        <v>1.022</v>
      </c>
    </row>
    <row r="316" spans="8:19" x14ac:dyDescent="0.3">
      <c r="H316">
        <v>2026</v>
      </c>
      <c r="I316">
        <v>3</v>
      </c>
      <c r="J316" t="s">
        <v>15</v>
      </c>
      <c r="K316">
        <v>293</v>
      </c>
      <c r="L316">
        <v>0.99</v>
      </c>
      <c r="O316">
        <v>2026</v>
      </c>
      <c r="P316">
        <v>3</v>
      </c>
      <c r="Q316" t="s">
        <v>15</v>
      </c>
      <c r="R316">
        <v>293</v>
      </c>
      <c r="S316">
        <v>1.0229999999999999</v>
      </c>
    </row>
    <row r="317" spans="8:19" x14ac:dyDescent="0.3">
      <c r="H317">
        <v>2026</v>
      </c>
      <c r="I317">
        <v>3</v>
      </c>
      <c r="J317" t="s">
        <v>15</v>
      </c>
      <c r="K317">
        <v>294</v>
      </c>
      <c r="L317">
        <v>0.99</v>
      </c>
      <c r="O317">
        <v>2026</v>
      </c>
      <c r="P317">
        <v>3</v>
      </c>
      <c r="Q317" t="s">
        <v>15</v>
      </c>
      <c r="R317">
        <v>294</v>
      </c>
      <c r="S317">
        <v>1.0229999999999999</v>
      </c>
    </row>
    <row r="318" spans="8:19" x14ac:dyDescent="0.3">
      <c r="H318">
        <v>2026</v>
      </c>
      <c r="I318">
        <v>3</v>
      </c>
      <c r="J318" t="s">
        <v>15</v>
      </c>
      <c r="K318">
        <v>295</v>
      </c>
      <c r="L318">
        <v>0.99099999999999999</v>
      </c>
      <c r="O318">
        <v>2026</v>
      </c>
      <c r="P318">
        <v>3</v>
      </c>
      <c r="Q318" t="s">
        <v>15</v>
      </c>
      <c r="R318">
        <v>295</v>
      </c>
      <c r="S318">
        <v>1.0229999999999999</v>
      </c>
    </row>
    <row r="319" spans="8:19" x14ac:dyDescent="0.3">
      <c r="H319">
        <v>2026</v>
      </c>
      <c r="I319">
        <v>3</v>
      </c>
      <c r="J319" t="s">
        <v>15</v>
      </c>
      <c r="K319">
        <v>296</v>
      </c>
      <c r="L319">
        <v>0.99199999999999999</v>
      </c>
      <c r="O319">
        <v>2026</v>
      </c>
      <c r="P319">
        <v>3</v>
      </c>
      <c r="Q319" t="s">
        <v>15</v>
      </c>
      <c r="R319">
        <v>296</v>
      </c>
      <c r="S319">
        <v>1.024</v>
      </c>
    </row>
    <row r="320" spans="8:19" x14ac:dyDescent="0.3">
      <c r="H320">
        <v>2026</v>
      </c>
      <c r="I320">
        <v>3</v>
      </c>
      <c r="J320" t="s">
        <v>15</v>
      </c>
      <c r="K320">
        <v>297</v>
      </c>
      <c r="L320">
        <v>0.99199999999999999</v>
      </c>
      <c r="O320">
        <v>2026</v>
      </c>
      <c r="P320">
        <v>3</v>
      </c>
      <c r="Q320" t="s">
        <v>15</v>
      </c>
      <c r="R320">
        <v>297</v>
      </c>
      <c r="S320">
        <v>1.024</v>
      </c>
    </row>
    <row r="321" spans="8:19" x14ac:dyDescent="0.3">
      <c r="H321">
        <v>2026</v>
      </c>
      <c r="I321">
        <v>3</v>
      </c>
      <c r="J321" t="s">
        <v>15</v>
      </c>
      <c r="K321">
        <v>298</v>
      </c>
      <c r="L321">
        <v>0.99299999999999999</v>
      </c>
      <c r="O321">
        <v>2026</v>
      </c>
      <c r="P321">
        <v>3</v>
      </c>
      <c r="Q321" t="s">
        <v>15</v>
      </c>
      <c r="R321">
        <v>298</v>
      </c>
      <c r="S321">
        <v>1.024</v>
      </c>
    </row>
    <row r="322" spans="8:19" x14ac:dyDescent="0.3">
      <c r="H322">
        <v>2026</v>
      </c>
      <c r="I322">
        <v>3</v>
      </c>
      <c r="J322" t="s">
        <v>15</v>
      </c>
      <c r="K322">
        <v>299</v>
      </c>
      <c r="L322">
        <v>0.99299999999999999</v>
      </c>
      <c r="O322">
        <v>2026</v>
      </c>
      <c r="P322">
        <v>3</v>
      </c>
      <c r="Q322" t="s">
        <v>15</v>
      </c>
      <c r="R322">
        <v>299</v>
      </c>
      <c r="S322">
        <v>1.0249999999999999</v>
      </c>
    </row>
    <row r="323" spans="8:19" x14ac:dyDescent="0.3">
      <c r="H323">
        <v>2026</v>
      </c>
      <c r="I323">
        <v>3</v>
      </c>
      <c r="J323" t="s">
        <v>15</v>
      </c>
      <c r="K323">
        <v>300</v>
      </c>
      <c r="L323">
        <v>0.99399999999999999</v>
      </c>
      <c r="O323">
        <v>2026</v>
      </c>
      <c r="P323">
        <v>3</v>
      </c>
      <c r="Q323" t="s">
        <v>15</v>
      </c>
      <c r="R323">
        <v>300</v>
      </c>
      <c r="S323">
        <v>1.0249999999999999</v>
      </c>
    </row>
    <row r="324" spans="8:19" x14ac:dyDescent="0.3">
      <c r="H324">
        <v>2026</v>
      </c>
      <c r="I324">
        <v>3</v>
      </c>
      <c r="J324" t="s">
        <v>15</v>
      </c>
      <c r="K324">
        <v>301</v>
      </c>
      <c r="L324">
        <v>0.99399999999999999</v>
      </c>
      <c r="O324">
        <v>2026</v>
      </c>
      <c r="P324">
        <v>3</v>
      </c>
      <c r="Q324" t="s">
        <v>15</v>
      </c>
      <c r="R324">
        <v>301</v>
      </c>
      <c r="S324">
        <v>1.0249999999999999</v>
      </c>
    </row>
    <row r="325" spans="8:19" x14ac:dyDescent="0.3">
      <c r="H325">
        <v>2026</v>
      </c>
      <c r="I325">
        <v>3</v>
      </c>
      <c r="J325" t="s">
        <v>15</v>
      </c>
      <c r="K325">
        <v>302</v>
      </c>
      <c r="L325">
        <v>0.995</v>
      </c>
      <c r="O325">
        <v>2026</v>
      </c>
      <c r="P325">
        <v>3</v>
      </c>
      <c r="Q325" t="s">
        <v>15</v>
      </c>
      <c r="R325">
        <v>302</v>
      </c>
      <c r="S325">
        <v>1.026</v>
      </c>
    </row>
    <row r="326" spans="8:19" x14ac:dyDescent="0.3">
      <c r="H326">
        <v>2026</v>
      </c>
      <c r="I326">
        <v>3</v>
      </c>
      <c r="J326" t="s">
        <v>15</v>
      </c>
      <c r="K326">
        <v>303</v>
      </c>
      <c r="L326">
        <v>0.996</v>
      </c>
      <c r="O326">
        <v>2026</v>
      </c>
      <c r="P326">
        <v>3</v>
      </c>
      <c r="Q326" t="s">
        <v>15</v>
      </c>
      <c r="R326">
        <v>303</v>
      </c>
      <c r="S326">
        <v>1.026</v>
      </c>
    </row>
    <row r="327" spans="8:19" x14ac:dyDescent="0.3">
      <c r="H327">
        <v>2026</v>
      </c>
      <c r="I327">
        <v>3</v>
      </c>
      <c r="J327" t="s">
        <v>15</v>
      </c>
      <c r="K327">
        <v>304</v>
      </c>
      <c r="L327">
        <v>0.996</v>
      </c>
      <c r="O327">
        <v>2026</v>
      </c>
      <c r="P327">
        <v>3</v>
      </c>
      <c r="Q327" t="s">
        <v>15</v>
      </c>
      <c r="R327">
        <v>304</v>
      </c>
      <c r="S327">
        <v>1.0269999999999999</v>
      </c>
    </row>
    <row r="328" spans="8:19" x14ac:dyDescent="0.3">
      <c r="H328">
        <v>2026</v>
      </c>
      <c r="I328">
        <v>3</v>
      </c>
      <c r="J328" t="s">
        <v>15</v>
      </c>
      <c r="K328">
        <v>305</v>
      </c>
      <c r="L328">
        <v>0.997</v>
      </c>
      <c r="O328">
        <v>2026</v>
      </c>
      <c r="P328">
        <v>3</v>
      </c>
      <c r="Q328" t="s">
        <v>15</v>
      </c>
      <c r="R328">
        <v>305</v>
      </c>
      <c r="S328">
        <v>1.0269999999999999</v>
      </c>
    </row>
    <row r="329" spans="8:19" x14ac:dyDescent="0.3">
      <c r="H329">
        <v>2026</v>
      </c>
      <c r="I329">
        <v>3</v>
      </c>
      <c r="J329" t="s">
        <v>15</v>
      </c>
      <c r="K329">
        <v>306</v>
      </c>
      <c r="L329">
        <v>0.997</v>
      </c>
      <c r="O329">
        <v>2026</v>
      </c>
      <c r="P329">
        <v>3</v>
      </c>
      <c r="Q329" t="s">
        <v>15</v>
      </c>
      <c r="R329">
        <v>306</v>
      </c>
      <c r="S329">
        <v>1.0269999999999999</v>
      </c>
    </row>
    <row r="330" spans="8:19" x14ac:dyDescent="0.3">
      <c r="H330">
        <v>2026</v>
      </c>
      <c r="I330">
        <v>3</v>
      </c>
      <c r="J330" t="s">
        <v>15</v>
      </c>
      <c r="K330">
        <v>307</v>
      </c>
      <c r="L330">
        <v>0.998</v>
      </c>
      <c r="O330">
        <v>2026</v>
      </c>
      <c r="P330">
        <v>3</v>
      </c>
      <c r="Q330" t="s">
        <v>15</v>
      </c>
      <c r="R330">
        <v>307</v>
      </c>
      <c r="S330">
        <v>1.028</v>
      </c>
    </row>
    <row r="331" spans="8:19" x14ac:dyDescent="0.3">
      <c r="H331">
        <v>2026</v>
      </c>
      <c r="I331">
        <v>3</v>
      </c>
      <c r="J331" t="s">
        <v>15</v>
      </c>
      <c r="K331">
        <v>308</v>
      </c>
      <c r="L331">
        <v>0.998</v>
      </c>
      <c r="O331">
        <v>2026</v>
      </c>
      <c r="P331">
        <v>3</v>
      </c>
      <c r="Q331" t="s">
        <v>15</v>
      </c>
      <c r="R331">
        <v>308</v>
      </c>
      <c r="S331">
        <v>1.028</v>
      </c>
    </row>
    <row r="332" spans="8:19" x14ac:dyDescent="0.3">
      <c r="H332">
        <v>2026</v>
      </c>
      <c r="I332">
        <v>3</v>
      </c>
      <c r="J332" t="s">
        <v>15</v>
      </c>
      <c r="K332">
        <v>309</v>
      </c>
      <c r="L332">
        <v>0.999</v>
      </c>
      <c r="O332">
        <v>2026</v>
      </c>
      <c r="P332">
        <v>3</v>
      </c>
      <c r="Q332" t="s">
        <v>15</v>
      </c>
      <c r="R332">
        <v>309</v>
      </c>
      <c r="S332">
        <v>1.028</v>
      </c>
    </row>
    <row r="333" spans="8:19" x14ac:dyDescent="0.3">
      <c r="H333">
        <v>2026</v>
      </c>
      <c r="I333">
        <v>3</v>
      </c>
      <c r="J333" t="s">
        <v>15</v>
      </c>
      <c r="K333">
        <v>310</v>
      </c>
      <c r="L333">
        <v>1</v>
      </c>
      <c r="O333">
        <v>2026</v>
      </c>
      <c r="P333">
        <v>3</v>
      </c>
      <c r="Q333" t="s">
        <v>15</v>
      </c>
      <c r="R333">
        <v>310</v>
      </c>
      <c r="S333">
        <v>1.0289999999999999</v>
      </c>
    </row>
    <row r="334" spans="8:19" x14ac:dyDescent="0.3">
      <c r="H334">
        <v>2026</v>
      </c>
      <c r="I334">
        <v>3</v>
      </c>
      <c r="J334" t="s">
        <v>15</v>
      </c>
      <c r="K334">
        <v>311</v>
      </c>
      <c r="L334">
        <v>1</v>
      </c>
      <c r="O334">
        <v>2026</v>
      </c>
      <c r="P334">
        <v>3</v>
      </c>
      <c r="Q334" t="s">
        <v>15</v>
      </c>
      <c r="R334">
        <v>311</v>
      </c>
      <c r="S334">
        <v>1.0289999999999999</v>
      </c>
    </row>
    <row r="335" spans="8:19" x14ac:dyDescent="0.3">
      <c r="H335">
        <v>2026</v>
      </c>
      <c r="I335">
        <v>3</v>
      </c>
      <c r="J335" t="s">
        <v>15</v>
      </c>
      <c r="K335">
        <v>312</v>
      </c>
      <c r="L335">
        <v>1.0009999999999999</v>
      </c>
      <c r="O335">
        <v>2026</v>
      </c>
      <c r="P335">
        <v>3</v>
      </c>
      <c r="Q335" t="s">
        <v>15</v>
      </c>
      <c r="R335">
        <v>312</v>
      </c>
      <c r="S335">
        <v>1.0289999999999999</v>
      </c>
    </row>
    <row r="336" spans="8:19" x14ac:dyDescent="0.3">
      <c r="H336">
        <v>2026</v>
      </c>
      <c r="I336">
        <v>3</v>
      </c>
      <c r="J336" t="s">
        <v>15</v>
      </c>
      <c r="K336">
        <v>313</v>
      </c>
      <c r="L336">
        <v>1.0009999999999999</v>
      </c>
      <c r="O336">
        <v>2026</v>
      </c>
      <c r="P336">
        <v>3</v>
      </c>
      <c r="Q336" t="s">
        <v>15</v>
      </c>
      <c r="R336">
        <v>313</v>
      </c>
      <c r="S336">
        <v>1.03</v>
      </c>
    </row>
    <row r="337" spans="8:19" x14ac:dyDescent="0.3">
      <c r="H337">
        <v>2026</v>
      </c>
      <c r="I337">
        <v>3</v>
      </c>
      <c r="J337" t="s">
        <v>15</v>
      </c>
      <c r="K337">
        <v>314</v>
      </c>
      <c r="L337">
        <v>1.002</v>
      </c>
      <c r="O337">
        <v>2026</v>
      </c>
      <c r="P337">
        <v>3</v>
      </c>
      <c r="Q337" t="s">
        <v>15</v>
      </c>
      <c r="R337">
        <v>314</v>
      </c>
      <c r="S337">
        <v>1.03</v>
      </c>
    </row>
    <row r="338" spans="8:19" x14ac:dyDescent="0.3">
      <c r="H338">
        <v>2026</v>
      </c>
      <c r="I338">
        <v>3</v>
      </c>
      <c r="J338" t="s">
        <v>15</v>
      </c>
      <c r="K338">
        <v>315</v>
      </c>
      <c r="L338">
        <v>1.002</v>
      </c>
      <c r="O338">
        <v>2026</v>
      </c>
      <c r="P338">
        <v>3</v>
      </c>
      <c r="Q338" t="s">
        <v>15</v>
      </c>
      <c r="R338">
        <v>315</v>
      </c>
      <c r="S338">
        <v>1.03</v>
      </c>
    </row>
    <row r="339" spans="8:19" x14ac:dyDescent="0.3">
      <c r="H339">
        <v>2026</v>
      </c>
      <c r="I339">
        <v>3</v>
      </c>
      <c r="J339" t="s">
        <v>15</v>
      </c>
      <c r="K339">
        <v>316</v>
      </c>
      <c r="L339">
        <v>1.0029999999999999</v>
      </c>
      <c r="O339">
        <v>2026</v>
      </c>
      <c r="P339">
        <v>3</v>
      </c>
      <c r="Q339" t="s">
        <v>15</v>
      </c>
      <c r="R339">
        <v>316</v>
      </c>
      <c r="S339">
        <v>1.0309999999999999</v>
      </c>
    </row>
    <row r="340" spans="8:19" x14ac:dyDescent="0.3">
      <c r="H340">
        <v>2026</v>
      </c>
      <c r="I340">
        <v>3</v>
      </c>
      <c r="J340" t="s">
        <v>15</v>
      </c>
      <c r="K340">
        <v>317</v>
      </c>
      <c r="L340">
        <v>1.0029999999999999</v>
      </c>
      <c r="O340">
        <v>2026</v>
      </c>
      <c r="P340">
        <v>3</v>
      </c>
      <c r="Q340" t="s">
        <v>15</v>
      </c>
      <c r="R340">
        <v>317</v>
      </c>
      <c r="S340">
        <v>1.0309999999999999</v>
      </c>
    </row>
    <row r="341" spans="8:19" x14ac:dyDescent="0.3">
      <c r="H341">
        <v>2026</v>
      </c>
      <c r="I341">
        <v>3</v>
      </c>
      <c r="J341" t="s">
        <v>15</v>
      </c>
      <c r="K341">
        <v>318</v>
      </c>
      <c r="L341">
        <v>1.004</v>
      </c>
      <c r="O341">
        <v>2026</v>
      </c>
      <c r="P341">
        <v>3</v>
      </c>
      <c r="Q341" t="s">
        <v>15</v>
      </c>
      <c r="R341">
        <v>318</v>
      </c>
      <c r="S341">
        <v>1.032</v>
      </c>
    </row>
    <row r="342" spans="8:19" x14ac:dyDescent="0.3">
      <c r="H342">
        <v>2026</v>
      </c>
      <c r="I342">
        <v>3</v>
      </c>
      <c r="J342" t="s">
        <v>15</v>
      </c>
      <c r="K342">
        <v>319</v>
      </c>
      <c r="L342">
        <v>1.0049999999999999</v>
      </c>
      <c r="O342">
        <v>2026</v>
      </c>
      <c r="P342">
        <v>3</v>
      </c>
      <c r="Q342" t="s">
        <v>15</v>
      </c>
      <c r="R342">
        <v>319</v>
      </c>
      <c r="S342">
        <v>1.032</v>
      </c>
    </row>
    <row r="343" spans="8:19" x14ac:dyDescent="0.3">
      <c r="H343">
        <v>2026</v>
      </c>
      <c r="I343">
        <v>3</v>
      </c>
      <c r="J343" t="s">
        <v>15</v>
      </c>
      <c r="K343">
        <v>320</v>
      </c>
      <c r="L343">
        <v>1.0049999999999999</v>
      </c>
      <c r="O343">
        <v>2026</v>
      </c>
      <c r="P343">
        <v>3</v>
      </c>
      <c r="Q343" t="s">
        <v>15</v>
      </c>
      <c r="R343">
        <v>320</v>
      </c>
      <c r="S343">
        <v>1.032</v>
      </c>
    </row>
    <row r="344" spans="8:19" x14ac:dyDescent="0.3">
      <c r="H344">
        <v>2026</v>
      </c>
      <c r="I344">
        <v>3</v>
      </c>
      <c r="J344" t="s">
        <v>15</v>
      </c>
      <c r="K344">
        <v>321</v>
      </c>
      <c r="L344">
        <v>1.006</v>
      </c>
      <c r="O344">
        <v>2026</v>
      </c>
      <c r="P344">
        <v>3</v>
      </c>
      <c r="Q344" t="s">
        <v>15</v>
      </c>
      <c r="R344">
        <v>321</v>
      </c>
      <c r="S344">
        <v>1.0329999999999999</v>
      </c>
    </row>
    <row r="345" spans="8:19" x14ac:dyDescent="0.3">
      <c r="H345">
        <v>2026</v>
      </c>
      <c r="I345">
        <v>3</v>
      </c>
      <c r="J345" t="s">
        <v>15</v>
      </c>
      <c r="K345">
        <v>322</v>
      </c>
      <c r="L345">
        <v>1.006</v>
      </c>
      <c r="O345">
        <v>2026</v>
      </c>
      <c r="P345">
        <v>3</v>
      </c>
      <c r="Q345" t="s">
        <v>15</v>
      </c>
      <c r="R345">
        <v>322</v>
      </c>
      <c r="S345">
        <v>1.0329999999999999</v>
      </c>
    </row>
    <row r="346" spans="8:19" x14ac:dyDescent="0.3">
      <c r="H346">
        <v>2026</v>
      </c>
      <c r="I346">
        <v>3</v>
      </c>
      <c r="J346" t="s">
        <v>15</v>
      </c>
      <c r="K346">
        <v>323</v>
      </c>
      <c r="L346">
        <v>1.0069999999999999</v>
      </c>
      <c r="O346">
        <v>2026</v>
      </c>
      <c r="P346">
        <v>3</v>
      </c>
      <c r="Q346" t="s">
        <v>15</v>
      </c>
      <c r="R346">
        <v>323</v>
      </c>
      <c r="S346">
        <v>1.0329999999999999</v>
      </c>
    </row>
    <row r="347" spans="8:19" x14ac:dyDescent="0.3">
      <c r="H347">
        <v>2026</v>
      </c>
      <c r="I347">
        <v>3</v>
      </c>
      <c r="J347" t="s">
        <v>15</v>
      </c>
      <c r="K347">
        <v>324</v>
      </c>
      <c r="L347">
        <v>1.0069999999999999</v>
      </c>
      <c r="O347">
        <v>2026</v>
      </c>
      <c r="P347">
        <v>3</v>
      </c>
      <c r="Q347" t="s">
        <v>15</v>
      </c>
      <c r="R347">
        <v>324</v>
      </c>
      <c r="S347">
        <v>1.034</v>
      </c>
    </row>
    <row r="348" spans="8:19" x14ac:dyDescent="0.3">
      <c r="H348">
        <v>2026</v>
      </c>
      <c r="I348">
        <v>3</v>
      </c>
      <c r="J348" t="s">
        <v>15</v>
      </c>
      <c r="K348">
        <v>325</v>
      </c>
      <c r="L348">
        <v>1.008</v>
      </c>
      <c r="O348">
        <v>2026</v>
      </c>
      <c r="P348">
        <v>3</v>
      </c>
      <c r="Q348" t="s">
        <v>15</v>
      </c>
      <c r="R348">
        <v>325</v>
      </c>
      <c r="S348">
        <v>1.034</v>
      </c>
    </row>
    <row r="349" spans="8:19" x14ac:dyDescent="0.3">
      <c r="H349">
        <v>2026</v>
      </c>
      <c r="I349">
        <v>3</v>
      </c>
      <c r="J349" t="s">
        <v>15</v>
      </c>
      <c r="K349">
        <v>326</v>
      </c>
      <c r="L349">
        <v>1.0089999999999999</v>
      </c>
      <c r="O349">
        <v>2026</v>
      </c>
      <c r="P349">
        <v>3</v>
      </c>
      <c r="Q349" t="s">
        <v>15</v>
      </c>
      <c r="R349">
        <v>326</v>
      </c>
      <c r="S349">
        <v>1.034</v>
      </c>
    </row>
    <row r="350" spans="8:19" x14ac:dyDescent="0.3">
      <c r="H350">
        <v>2026</v>
      </c>
      <c r="I350">
        <v>3</v>
      </c>
      <c r="J350" t="s">
        <v>15</v>
      </c>
      <c r="K350">
        <v>327</v>
      </c>
      <c r="L350">
        <v>1.0089999999999999</v>
      </c>
      <c r="O350">
        <v>2026</v>
      </c>
      <c r="P350">
        <v>3</v>
      </c>
      <c r="Q350" t="s">
        <v>15</v>
      </c>
      <c r="R350">
        <v>327</v>
      </c>
      <c r="S350">
        <v>1.0349999999999999</v>
      </c>
    </row>
    <row r="351" spans="8:19" x14ac:dyDescent="0.3">
      <c r="H351">
        <v>2026</v>
      </c>
      <c r="I351">
        <v>3</v>
      </c>
      <c r="J351" t="s">
        <v>15</v>
      </c>
      <c r="K351">
        <v>328</v>
      </c>
      <c r="L351">
        <v>1.01</v>
      </c>
      <c r="O351">
        <v>2026</v>
      </c>
      <c r="P351">
        <v>3</v>
      </c>
      <c r="Q351" t="s">
        <v>15</v>
      </c>
      <c r="R351">
        <v>328</v>
      </c>
      <c r="S351">
        <v>1.0349999999999999</v>
      </c>
    </row>
    <row r="352" spans="8:19" x14ac:dyDescent="0.3">
      <c r="H352">
        <v>2026</v>
      </c>
      <c r="I352">
        <v>3</v>
      </c>
      <c r="J352" t="s">
        <v>15</v>
      </c>
      <c r="K352">
        <v>329</v>
      </c>
      <c r="L352">
        <v>1.01</v>
      </c>
      <c r="O352">
        <v>2026</v>
      </c>
      <c r="P352">
        <v>3</v>
      </c>
      <c r="Q352" t="s">
        <v>15</v>
      </c>
      <c r="R352">
        <v>329</v>
      </c>
      <c r="S352">
        <v>1.036</v>
      </c>
    </row>
    <row r="353" spans="8:19" x14ac:dyDescent="0.3">
      <c r="H353">
        <v>2026</v>
      </c>
      <c r="I353">
        <v>3</v>
      </c>
      <c r="J353" t="s">
        <v>15</v>
      </c>
      <c r="K353">
        <v>330</v>
      </c>
      <c r="L353">
        <v>1.0109999999999999</v>
      </c>
      <c r="O353">
        <v>2026</v>
      </c>
      <c r="P353">
        <v>3</v>
      </c>
      <c r="Q353" t="s">
        <v>15</v>
      </c>
      <c r="R353">
        <v>330</v>
      </c>
      <c r="S353">
        <v>1.036</v>
      </c>
    </row>
    <row r="354" spans="8:19" x14ac:dyDescent="0.3">
      <c r="H354">
        <v>2026</v>
      </c>
      <c r="I354">
        <v>3</v>
      </c>
      <c r="J354" t="s">
        <v>15</v>
      </c>
      <c r="K354">
        <v>331</v>
      </c>
      <c r="L354">
        <v>1.0109999999999999</v>
      </c>
      <c r="O354">
        <v>2026</v>
      </c>
      <c r="P354">
        <v>3</v>
      </c>
      <c r="Q354" t="s">
        <v>15</v>
      </c>
      <c r="R354">
        <v>331</v>
      </c>
      <c r="S354">
        <v>1.036</v>
      </c>
    </row>
    <row r="355" spans="8:19" x14ac:dyDescent="0.3">
      <c r="H355">
        <v>2026</v>
      </c>
      <c r="I355">
        <v>3</v>
      </c>
      <c r="J355" t="s">
        <v>15</v>
      </c>
      <c r="K355">
        <v>332</v>
      </c>
      <c r="L355">
        <v>1.012</v>
      </c>
      <c r="O355">
        <v>2026</v>
      </c>
      <c r="P355">
        <v>3</v>
      </c>
      <c r="Q355" t="s">
        <v>15</v>
      </c>
      <c r="R355">
        <v>332</v>
      </c>
      <c r="S355">
        <v>1.0369999999999999</v>
      </c>
    </row>
    <row r="356" spans="8:19" x14ac:dyDescent="0.3">
      <c r="H356">
        <v>2026</v>
      </c>
      <c r="I356">
        <v>3</v>
      </c>
      <c r="J356" t="s">
        <v>15</v>
      </c>
      <c r="K356">
        <v>333</v>
      </c>
      <c r="L356">
        <v>1.0129999999999999</v>
      </c>
      <c r="O356">
        <v>2026</v>
      </c>
      <c r="P356">
        <v>3</v>
      </c>
      <c r="Q356" t="s">
        <v>15</v>
      </c>
      <c r="R356">
        <v>333</v>
      </c>
      <c r="S356">
        <v>1.0369999999999999</v>
      </c>
    </row>
    <row r="357" spans="8:19" x14ac:dyDescent="0.3">
      <c r="H357">
        <v>2026</v>
      </c>
      <c r="I357">
        <v>3</v>
      </c>
      <c r="J357" t="s">
        <v>15</v>
      </c>
      <c r="K357">
        <v>334</v>
      </c>
      <c r="L357">
        <v>1.0129999999999999</v>
      </c>
      <c r="O357">
        <v>2026</v>
      </c>
      <c r="P357">
        <v>3</v>
      </c>
      <c r="Q357" t="s">
        <v>15</v>
      </c>
      <c r="R357">
        <v>334</v>
      </c>
      <c r="S357">
        <v>1.0369999999999999</v>
      </c>
    </row>
    <row r="358" spans="8:19" x14ac:dyDescent="0.3">
      <c r="H358">
        <v>2026</v>
      </c>
      <c r="I358">
        <v>3</v>
      </c>
      <c r="J358" t="s">
        <v>15</v>
      </c>
      <c r="K358">
        <v>335</v>
      </c>
      <c r="L358">
        <v>1.014</v>
      </c>
      <c r="O358">
        <v>2026</v>
      </c>
      <c r="P358">
        <v>3</v>
      </c>
      <c r="Q358" t="s">
        <v>15</v>
      </c>
      <c r="R358">
        <v>335</v>
      </c>
      <c r="S358">
        <v>1.038</v>
      </c>
    </row>
    <row r="359" spans="8:19" x14ac:dyDescent="0.3">
      <c r="H359">
        <v>2026</v>
      </c>
      <c r="I359">
        <v>3</v>
      </c>
      <c r="J359" t="s">
        <v>15</v>
      </c>
      <c r="K359">
        <v>336</v>
      </c>
      <c r="L359">
        <v>1.014</v>
      </c>
      <c r="O359">
        <v>2026</v>
      </c>
      <c r="P359">
        <v>3</v>
      </c>
      <c r="Q359" t="s">
        <v>15</v>
      </c>
      <c r="R359">
        <v>336</v>
      </c>
      <c r="S359">
        <v>1.038</v>
      </c>
    </row>
    <row r="360" spans="8:19" x14ac:dyDescent="0.3">
      <c r="H360">
        <v>2026</v>
      </c>
      <c r="I360">
        <v>3</v>
      </c>
      <c r="J360" t="s">
        <v>15</v>
      </c>
      <c r="K360">
        <v>337</v>
      </c>
      <c r="L360">
        <v>1.0149999999999999</v>
      </c>
      <c r="O360">
        <v>2026</v>
      </c>
      <c r="P360">
        <v>3</v>
      </c>
      <c r="Q360" t="s">
        <v>15</v>
      </c>
      <c r="R360">
        <v>337</v>
      </c>
      <c r="S360">
        <v>1.038</v>
      </c>
    </row>
    <row r="361" spans="8:19" x14ac:dyDescent="0.3">
      <c r="H361">
        <v>2026</v>
      </c>
      <c r="I361">
        <v>3</v>
      </c>
      <c r="J361" t="s">
        <v>15</v>
      </c>
      <c r="K361">
        <v>338</v>
      </c>
      <c r="L361">
        <v>1.0149999999999999</v>
      </c>
      <c r="O361">
        <v>2026</v>
      </c>
      <c r="P361">
        <v>3</v>
      </c>
      <c r="Q361" t="s">
        <v>15</v>
      </c>
      <c r="R361">
        <v>338</v>
      </c>
      <c r="S361">
        <v>1.0389999999999999</v>
      </c>
    </row>
    <row r="362" spans="8:19" x14ac:dyDescent="0.3">
      <c r="H362">
        <v>2026</v>
      </c>
      <c r="I362">
        <v>3</v>
      </c>
      <c r="J362" t="s">
        <v>15</v>
      </c>
      <c r="K362">
        <v>339</v>
      </c>
      <c r="L362">
        <v>1.016</v>
      </c>
      <c r="O362">
        <v>2026</v>
      </c>
      <c r="P362">
        <v>3</v>
      </c>
      <c r="Q362" t="s">
        <v>15</v>
      </c>
      <c r="R362">
        <v>339</v>
      </c>
      <c r="S362">
        <v>1.0389999999999999</v>
      </c>
    </row>
    <row r="363" spans="8:19" x14ac:dyDescent="0.3">
      <c r="H363">
        <v>2026</v>
      </c>
      <c r="I363">
        <v>3</v>
      </c>
      <c r="J363" t="s">
        <v>15</v>
      </c>
      <c r="K363">
        <v>340</v>
      </c>
      <c r="L363">
        <v>1.016</v>
      </c>
      <c r="O363">
        <v>2026</v>
      </c>
      <c r="P363">
        <v>3</v>
      </c>
      <c r="Q363" t="s">
        <v>15</v>
      </c>
      <c r="R363">
        <v>340</v>
      </c>
      <c r="S363">
        <v>1.0389999999999999</v>
      </c>
    </row>
    <row r="364" spans="8:19" x14ac:dyDescent="0.3">
      <c r="H364">
        <v>2026</v>
      </c>
      <c r="I364">
        <v>3</v>
      </c>
      <c r="J364" t="s">
        <v>15</v>
      </c>
      <c r="K364">
        <v>341</v>
      </c>
      <c r="L364">
        <v>1.0169999999999999</v>
      </c>
      <c r="O364">
        <v>2026</v>
      </c>
      <c r="P364">
        <v>3</v>
      </c>
      <c r="Q364" t="s">
        <v>15</v>
      </c>
      <c r="R364">
        <v>341</v>
      </c>
      <c r="S364">
        <v>1.04</v>
      </c>
    </row>
    <row r="365" spans="8:19" x14ac:dyDescent="0.3">
      <c r="H365">
        <v>2026</v>
      </c>
      <c r="I365">
        <v>3</v>
      </c>
      <c r="J365" t="s">
        <v>15</v>
      </c>
      <c r="K365">
        <v>342</v>
      </c>
      <c r="L365">
        <v>1.018</v>
      </c>
      <c r="O365">
        <v>2026</v>
      </c>
      <c r="P365">
        <v>3</v>
      </c>
      <c r="Q365" t="s">
        <v>15</v>
      </c>
      <c r="R365">
        <v>342</v>
      </c>
      <c r="S365">
        <v>1.04</v>
      </c>
    </row>
    <row r="366" spans="8:19" x14ac:dyDescent="0.3">
      <c r="H366">
        <v>2026</v>
      </c>
      <c r="I366">
        <v>3</v>
      </c>
      <c r="J366" t="s">
        <v>15</v>
      </c>
      <c r="K366">
        <v>343</v>
      </c>
      <c r="L366">
        <v>1.018</v>
      </c>
      <c r="O366">
        <v>2026</v>
      </c>
      <c r="P366">
        <v>3</v>
      </c>
      <c r="Q366" t="s">
        <v>15</v>
      </c>
      <c r="R366">
        <v>343</v>
      </c>
      <c r="S366">
        <v>1.0409999999999999</v>
      </c>
    </row>
    <row r="367" spans="8:19" x14ac:dyDescent="0.3">
      <c r="H367">
        <v>2026</v>
      </c>
      <c r="I367">
        <v>3</v>
      </c>
      <c r="J367" t="s">
        <v>15</v>
      </c>
      <c r="K367">
        <v>344</v>
      </c>
      <c r="L367">
        <v>1.0189999999999999</v>
      </c>
      <c r="O367">
        <v>2026</v>
      </c>
      <c r="P367">
        <v>3</v>
      </c>
      <c r="Q367" t="s">
        <v>15</v>
      </c>
      <c r="R367">
        <v>344</v>
      </c>
      <c r="S367">
        <v>1.0409999999999999</v>
      </c>
    </row>
    <row r="368" spans="8:19" x14ac:dyDescent="0.3">
      <c r="H368">
        <v>2026</v>
      </c>
      <c r="I368">
        <v>3</v>
      </c>
      <c r="J368" t="s">
        <v>15</v>
      </c>
      <c r="K368">
        <v>345</v>
      </c>
      <c r="L368">
        <v>1.0189999999999999</v>
      </c>
      <c r="O368">
        <v>2026</v>
      </c>
      <c r="P368">
        <v>3</v>
      </c>
      <c r="Q368" t="s">
        <v>15</v>
      </c>
      <c r="R368">
        <v>345</v>
      </c>
      <c r="S368">
        <v>1.0409999999999999</v>
      </c>
    </row>
    <row r="369" spans="8:19" x14ac:dyDescent="0.3">
      <c r="H369">
        <v>2026</v>
      </c>
      <c r="I369">
        <v>3</v>
      </c>
      <c r="J369" t="s">
        <v>15</v>
      </c>
      <c r="K369">
        <v>346</v>
      </c>
      <c r="L369">
        <v>1.02</v>
      </c>
      <c r="O369">
        <v>2026</v>
      </c>
      <c r="P369">
        <v>3</v>
      </c>
      <c r="Q369" t="s">
        <v>15</v>
      </c>
      <c r="R369">
        <v>346</v>
      </c>
      <c r="S369">
        <v>1.042</v>
      </c>
    </row>
    <row r="370" spans="8:19" x14ac:dyDescent="0.3">
      <c r="H370">
        <v>2026</v>
      </c>
      <c r="I370">
        <v>3</v>
      </c>
      <c r="J370" t="s">
        <v>15</v>
      </c>
      <c r="K370">
        <v>347</v>
      </c>
      <c r="L370">
        <v>1.02</v>
      </c>
      <c r="O370">
        <v>2026</v>
      </c>
      <c r="P370">
        <v>3</v>
      </c>
      <c r="Q370" t="s">
        <v>15</v>
      </c>
      <c r="R370">
        <v>347</v>
      </c>
      <c r="S370">
        <v>1.042</v>
      </c>
    </row>
    <row r="371" spans="8:19" x14ac:dyDescent="0.3">
      <c r="H371">
        <v>2026</v>
      </c>
      <c r="I371">
        <v>3</v>
      </c>
      <c r="J371" t="s">
        <v>15</v>
      </c>
      <c r="K371">
        <v>348</v>
      </c>
      <c r="L371">
        <v>1.0209999999999999</v>
      </c>
      <c r="O371">
        <v>2026</v>
      </c>
      <c r="P371">
        <v>3</v>
      </c>
      <c r="Q371" t="s">
        <v>15</v>
      </c>
      <c r="R371">
        <v>348</v>
      </c>
      <c r="S371">
        <v>1.042</v>
      </c>
    </row>
    <row r="372" spans="8:19" x14ac:dyDescent="0.3">
      <c r="H372">
        <v>2026</v>
      </c>
      <c r="I372">
        <v>3</v>
      </c>
      <c r="J372" t="s">
        <v>15</v>
      </c>
      <c r="K372">
        <v>349</v>
      </c>
      <c r="L372">
        <v>1.022</v>
      </c>
      <c r="O372">
        <v>2026</v>
      </c>
      <c r="P372">
        <v>3</v>
      </c>
      <c r="Q372" t="s">
        <v>15</v>
      </c>
      <c r="R372">
        <v>349</v>
      </c>
      <c r="S372">
        <v>1.0429999999999999</v>
      </c>
    </row>
    <row r="373" spans="8:19" x14ac:dyDescent="0.3">
      <c r="H373">
        <v>2026</v>
      </c>
      <c r="I373">
        <v>3</v>
      </c>
      <c r="J373" t="s">
        <v>15</v>
      </c>
      <c r="K373">
        <v>350</v>
      </c>
      <c r="L373">
        <v>1.022</v>
      </c>
      <c r="O373">
        <v>2026</v>
      </c>
      <c r="P373">
        <v>3</v>
      </c>
      <c r="Q373" t="s">
        <v>15</v>
      </c>
      <c r="R373">
        <v>350</v>
      </c>
      <c r="S373">
        <v>1.0429999999999999</v>
      </c>
    </row>
    <row r="374" spans="8:19" x14ac:dyDescent="0.3">
      <c r="H374">
        <v>2026</v>
      </c>
      <c r="I374">
        <v>3</v>
      </c>
      <c r="J374" t="s">
        <v>15</v>
      </c>
      <c r="K374">
        <v>351</v>
      </c>
      <c r="L374">
        <v>1.0229999999999999</v>
      </c>
      <c r="O374">
        <v>2026</v>
      </c>
      <c r="P374">
        <v>3</v>
      </c>
      <c r="Q374" t="s">
        <v>15</v>
      </c>
      <c r="R374">
        <v>351</v>
      </c>
      <c r="S374">
        <v>1.0429999999999999</v>
      </c>
    </row>
    <row r="375" spans="8:19" x14ac:dyDescent="0.3">
      <c r="H375">
        <v>2026</v>
      </c>
      <c r="I375">
        <v>3</v>
      </c>
      <c r="J375" t="s">
        <v>15</v>
      </c>
      <c r="K375">
        <v>352</v>
      </c>
      <c r="L375">
        <v>1.0229999999999999</v>
      </c>
      <c r="O375">
        <v>2026</v>
      </c>
      <c r="P375">
        <v>3</v>
      </c>
      <c r="Q375" t="s">
        <v>15</v>
      </c>
      <c r="R375">
        <v>352</v>
      </c>
      <c r="S375">
        <v>1.044</v>
      </c>
    </row>
    <row r="376" spans="8:19" x14ac:dyDescent="0.3">
      <c r="H376">
        <v>2026</v>
      </c>
      <c r="I376">
        <v>3</v>
      </c>
      <c r="J376" t="s">
        <v>15</v>
      </c>
      <c r="K376">
        <v>353</v>
      </c>
      <c r="L376">
        <v>1.024</v>
      </c>
      <c r="O376">
        <v>2026</v>
      </c>
      <c r="P376">
        <v>3</v>
      </c>
      <c r="Q376" t="s">
        <v>15</v>
      </c>
      <c r="R376">
        <v>353</v>
      </c>
      <c r="S376">
        <v>1.044</v>
      </c>
    </row>
    <row r="377" spans="8:19" x14ac:dyDescent="0.3">
      <c r="H377">
        <v>2026</v>
      </c>
      <c r="I377">
        <v>3</v>
      </c>
      <c r="J377" t="s">
        <v>15</v>
      </c>
      <c r="K377">
        <v>354</v>
      </c>
      <c r="L377">
        <v>1.024</v>
      </c>
      <c r="O377">
        <v>2026</v>
      </c>
      <c r="P377">
        <v>3</v>
      </c>
      <c r="Q377" t="s">
        <v>15</v>
      </c>
      <c r="R377">
        <v>354</v>
      </c>
      <c r="S377">
        <v>1.0449999999999999</v>
      </c>
    </row>
    <row r="378" spans="8:19" x14ac:dyDescent="0.3">
      <c r="H378">
        <v>2026</v>
      </c>
      <c r="I378">
        <v>3</v>
      </c>
      <c r="J378" t="s">
        <v>15</v>
      </c>
      <c r="K378">
        <v>355</v>
      </c>
      <c r="L378">
        <v>1.0249999999999999</v>
      </c>
      <c r="O378">
        <v>2026</v>
      </c>
      <c r="P378">
        <v>3</v>
      </c>
      <c r="Q378" t="s">
        <v>15</v>
      </c>
      <c r="R378">
        <v>355</v>
      </c>
      <c r="S378">
        <v>1.0449999999999999</v>
      </c>
    </row>
    <row r="379" spans="8:19" x14ac:dyDescent="0.3">
      <c r="H379">
        <v>2026</v>
      </c>
      <c r="I379">
        <v>3</v>
      </c>
      <c r="J379" t="s">
        <v>15</v>
      </c>
      <c r="K379">
        <v>356</v>
      </c>
      <c r="L379">
        <v>1.026</v>
      </c>
      <c r="O379">
        <v>2026</v>
      </c>
      <c r="P379">
        <v>3</v>
      </c>
      <c r="Q379" t="s">
        <v>15</v>
      </c>
      <c r="R379">
        <v>356</v>
      </c>
      <c r="S379">
        <v>1.0449999999999999</v>
      </c>
    </row>
    <row r="380" spans="8:19" x14ac:dyDescent="0.3">
      <c r="H380">
        <v>2026</v>
      </c>
      <c r="I380">
        <v>3</v>
      </c>
      <c r="J380" t="s">
        <v>15</v>
      </c>
      <c r="K380">
        <v>357</v>
      </c>
      <c r="L380">
        <v>1.026</v>
      </c>
      <c r="O380">
        <v>2026</v>
      </c>
      <c r="P380">
        <v>3</v>
      </c>
      <c r="Q380" t="s">
        <v>15</v>
      </c>
      <c r="R380">
        <v>357</v>
      </c>
      <c r="S380">
        <v>1.046</v>
      </c>
    </row>
    <row r="381" spans="8:19" x14ac:dyDescent="0.3">
      <c r="H381">
        <v>2026</v>
      </c>
      <c r="I381">
        <v>3</v>
      </c>
      <c r="J381" t="s">
        <v>15</v>
      </c>
      <c r="K381">
        <v>358</v>
      </c>
      <c r="L381">
        <v>1.0269999999999999</v>
      </c>
      <c r="O381">
        <v>2026</v>
      </c>
      <c r="P381">
        <v>3</v>
      </c>
      <c r="Q381" t="s">
        <v>15</v>
      </c>
      <c r="R381">
        <v>358</v>
      </c>
      <c r="S381">
        <v>1.046</v>
      </c>
    </row>
    <row r="382" spans="8:19" x14ac:dyDescent="0.3">
      <c r="H382">
        <v>2026</v>
      </c>
      <c r="I382">
        <v>3</v>
      </c>
      <c r="J382" t="s">
        <v>15</v>
      </c>
      <c r="K382">
        <v>359</v>
      </c>
      <c r="L382">
        <v>1.0269999999999999</v>
      </c>
      <c r="O382">
        <v>2026</v>
      </c>
      <c r="P382">
        <v>3</v>
      </c>
      <c r="Q382" t="s">
        <v>15</v>
      </c>
      <c r="R382">
        <v>359</v>
      </c>
      <c r="S382">
        <v>1.046</v>
      </c>
    </row>
    <row r="383" spans="8:19" x14ac:dyDescent="0.3">
      <c r="H383">
        <v>2026</v>
      </c>
      <c r="I383">
        <v>3</v>
      </c>
      <c r="J383" t="s">
        <v>15</v>
      </c>
      <c r="K383">
        <v>360</v>
      </c>
      <c r="L383">
        <v>1.028</v>
      </c>
      <c r="O383">
        <v>2026</v>
      </c>
      <c r="P383">
        <v>3</v>
      </c>
      <c r="Q383" t="s">
        <v>15</v>
      </c>
      <c r="R383">
        <v>360</v>
      </c>
      <c r="S383">
        <v>1.0469999999999999</v>
      </c>
    </row>
    <row r="384" spans="8:19" x14ac:dyDescent="0.3">
      <c r="H384">
        <v>2026</v>
      </c>
      <c r="I384">
        <v>3</v>
      </c>
      <c r="J384" t="s">
        <v>15</v>
      </c>
      <c r="K384">
        <v>361</v>
      </c>
      <c r="L384">
        <v>1.028</v>
      </c>
      <c r="O384">
        <v>2026</v>
      </c>
      <c r="P384">
        <v>3</v>
      </c>
      <c r="Q384" t="s">
        <v>15</v>
      </c>
      <c r="R384">
        <v>361</v>
      </c>
      <c r="S384">
        <v>1.0469999999999999</v>
      </c>
    </row>
    <row r="385" spans="8:19" x14ac:dyDescent="0.3">
      <c r="H385">
        <v>2026</v>
      </c>
      <c r="I385">
        <v>3</v>
      </c>
      <c r="J385" t="s">
        <v>15</v>
      </c>
      <c r="K385">
        <v>362</v>
      </c>
      <c r="L385">
        <v>1.0289999999999999</v>
      </c>
      <c r="O385">
        <v>2026</v>
      </c>
      <c r="P385">
        <v>3</v>
      </c>
      <c r="Q385" t="s">
        <v>15</v>
      </c>
      <c r="R385">
        <v>362</v>
      </c>
      <c r="S385">
        <v>1.0469999999999999</v>
      </c>
    </row>
    <row r="386" spans="8:19" x14ac:dyDescent="0.3">
      <c r="H386">
        <v>2026</v>
      </c>
      <c r="I386">
        <v>3</v>
      </c>
      <c r="J386" t="s">
        <v>15</v>
      </c>
      <c r="K386">
        <v>363</v>
      </c>
      <c r="L386">
        <v>1.0289999999999999</v>
      </c>
      <c r="O386">
        <v>2026</v>
      </c>
      <c r="P386">
        <v>3</v>
      </c>
      <c r="Q386" t="s">
        <v>15</v>
      </c>
      <c r="R386">
        <v>363</v>
      </c>
      <c r="S386">
        <v>1.048</v>
      </c>
    </row>
    <row r="387" spans="8:19" x14ac:dyDescent="0.3">
      <c r="H387">
        <v>2026</v>
      </c>
      <c r="I387">
        <v>3</v>
      </c>
      <c r="J387" t="s">
        <v>15</v>
      </c>
      <c r="K387">
        <v>364</v>
      </c>
      <c r="L387">
        <v>1.03</v>
      </c>
      <c r="O387">
        <v>2026</v>
      </c>
      <c r="P387">
        <v>3</v>
      </c>
      <c r="Q387" t="s">
        <v>15</v>
      </c>
      <c r="R387">
        <v>364</v>
      </c>
      <c r="S387">
        <v>1.048</v>
      </c>
    </row>
    <row r="388" spans="8:19" x14ac:dyDescent="0.3">
      <c r="H388">
        <v>2026</v>
      </c>
      <c r="I388">
        <v>3</v>
      </c>
      <c r="J388" t="s">
        <v>15</v>
      </c>
      <c r="K388">
        <v>365</v>
      </c>
      <c r="L388">
        <v>1.0309999999999999</v>
      </c>
      <c r="O388">
        <v>2026</v>
      </c>
      <c r="P388">
        <v>3</v>
      </c>
      <c r="Q388" t="s">
        <v>15</v>
      </c>
      <c r="R388">
        <v>365</v>
      </c>
      <c r="S388">
        <v>1.048</v>
      </c>
    </row>
    <row r="389" spans="8:19" x14ac:dyDescent="0.3">
      <c r="H389">
        <v>2026</v>
      </c>
      <c r="I389">
        <v>3</v>
      </c>
      <c r="J389" t="s">
        <v>15</v>
      </c>
      <c r="K389">
        <v>366</v>
      </c>
      <c r="L389">
        <v>1.0309999999999999</v>
      </c>
      <c r="O389">
        <v>2026</v>
      </c>
      <c r="P389">
        <v>3</v>
      </c>
      <c r="Q389" t="s">
        <v>15</v>
      </c>
      <c r="R389">
        <v>366</v>
      </c>
      <c r="S389">
        <v>1.0489999999999999</v>
      </c>
    </row>
    <row r="390" spans="8:19" x14ac:dyDescent="0.3">
      <c r="H390">
        <v>2026</v>
      </c>
      <c r="I390">
        <v>3</v>
      </c>
      <c r="J390" t="s">
        <v>15</v>
      </c>
      <c r="K390">
        <v>367</v>
      </c>
      <c r="L390">
        <v>1.032</v>
      </c>
      <c r="O390">
        <v>2026</v>
      </c>
      <c r="P390">
        <v>3</v>
      </c>
      <c r="Q390" t="s">
        <v>15</v>
      </c>
      <c r="R390">
        <v>367</v>
      </c>
      <c r="S390">
        <v>1.0489999999999999</v>
      </c>
    </row>
    <row r="391" spans="8:19" x14ac:dyDescent="0.3">
      <c r="H391">
        <v>2026</v>
      </c>
      <c r="I391">
        <v>3</v>
      </c>
      <c r="J391" t="s">
        <v>15</v>
      </c>
      <c r="K391">
        <v>368</v>
      </c>
      <c r="L391">
        <v>1.032</v>
      </c>
      <c r="O391">
        <v>2026</v>
      </c>
      <c r="P391">
        <v>3</v>
      </c>
      <c r="Q391" t="s">
        <v>15</v>
      </c>
      <c r="R391">
        <v>368</v>
      </c>
      <c r="S391">
        <v>1.05</v>
      </c>
    </row>
    <row r="392" spans="8:19" x14ac:dyDescent="0.3">
      <c r="H392">
        <v>2026</v>
      </c>
      <c r="I392">
        <v>3</v>
      </c>
      <c r="J392" t="s">
        <v>15</v>
      </c>
      <c r="K392">
        <v>369</v>
      </c>
      <c r="L392">
        <v>1.0329999999999999</v>
      </c>
      <c r="O392">
        <v>2026</v>
      </c>
      <c r="P392">
        <v>3</v>
      </c>
      <c r="Q392" t="s">
        <v>15</v>
      </c>
      <c r="R392">
        <v>369</v>
      </c>
      <c r="S392">
        <v>1.05</v>
      </c>
    </row>
    <row r="393" spans="8:19" x14ac:dyDescent="0.3">
      <c r="H393">
        <v>2026</v>
      </c>
      <c r="I393">
        <v>3</v>
      </c>
      <c r="J393" t="s">
        <v>15</v>
      </c>
      <c r="K393">
        <v>370</v>
      </c>
      <c r="L393">
        <v>1.0329999999999999</v>
      </c>
      <c r="O393">
        <v>2026</v>
      </c>
      <c r="P393">
        <v>3</v>
      </c>
      <c r="Q393" t="s">
        <v>15</v>
      </c>
      <c r="R393">
        <v>370</v>
      </c>
      <c r="S393">
        <v>1.05</v>
      </c>
    </row>
    <row r="394" spans="8:19" x14ac:dyDescent="0.3">
      <c r="H394">
        <v>2026</v>
      </c>
      <c r="I394">
        <v>3</v>
      </c>
      <c r="J394" t="s">
        <v>15</v>
      </c>
      <c r="K394">
        <v>371</v>
      </c>
      <c r="L394">
        <v>1.034</v>
      </c>
      <c r="O394">
        <v>2026</v>
      </c>
      <c r="P394">
        <v>3</v>
      </c>
      <c r="Q394" t="s">
        <v>15</v>
      </c>
      <c r="R394">
        <v>371</v>
      </c>
      <c r="S394">
        <v>1.0509999999999999</v>
      </c>
    </row>
    <row r="395" spans="8:19" x14ac:dyDescent="0.3">
      <c r="H395">
        <v>2026</v>
      </c>
      <c r="I395">
        <v>3</v>
      </c>
      <c r="J395" t="s">
        <v>15</v>
      </c>
      <c r="K395">
        <v>372</v>
      </c>
      <c r="L395">
        <v>1.0349999999999999</v>
      </c>
      <c r="O395">
        <v>2026</v>
      </c>
      <c r="P395">
        <v>3</v>
      </c>
      <c r="Q395" t="s">
        <v>15</v>
      </c>
      <c r="R395">
        <v>372</v>
      </c>
      <c r="S395">
        <v>1.0509999999999999</v>
      </c>
    </row>
    <row r="396" spans="8:19" x14ac:dyDescent="0.3">
      <c r="H396">
        <v>2026</v>
      </c>
      <c r="I396">
        <v>3</v>
      </c>
      <c r="J396" t="s">
        <v>15</v>
      </c>
      <c r="K396">
        <v>373</v>
      </c>
      <c r="L396">
        <v>1.0349999999999999</v>
      </c>
      <c r="O396">
        <v>2026</v>
      </c>
      <c r="P396">
        <v>3</v>
      </c>
      <c r="Q396" t="s">
        <v>15</v>
      </c>
      <c r="R396">
        <v>373</v>
      </c>
      <c r="S396">
        <v>1.0509999999999999</v>
      </c>
    </row>
    <row r="397" spans="8:19" x14ac:dyDescent="0.3">
      <c r="H397">
        <v>2026</v>
      </c>
      <c r="I397">
        <v>3</v>
      </c>
      <c r="J397" t="s">
        <v>15</v>
      </c>
      <c r="K397">
        <v>374</v>
      </c>
      <c r="L397">
        <v>1.036</v>
      </c>
      <c r="O397">
        <v>2026</v>
      </c>
      <c r="P397">
        <v>3</v>
      </c>
      <c r="Q397" t="s">
        <v>15</v>
      </c>
      <c r="R397">
        <v>374</v>
      </c>
      <c r="S397">
        <v>1.052</v>
      </c>
    </row>
    <row r="398" spans="8:19" x14ac:dyDescent="0.3">
      <c r="H398">
        <v>2026</v>
      </c>
      <c r="I398">
        <v>3</v>
      </c>
      <c r="J398" t="s">
        <v>15</v>
      </c>
      <c r="K398">
        <v>375</v>
      </c>
      <c r="L398">
        <v>1.036</v>
      </c>
      <c r="O398">
        <v>2026</v>
      </c>
      <c r="P398">
        <v>3</v>
      </c>
      <c r="Q398" t="s">
        <v>15</v>
      </c>
      <c r="R398">
        <v>375</v>
      </c>
      <c r="S398">
        <v>1.052</v>
      </c>
    </row>
    <row r="399" spans="8:19" x14ac:dyDescent="0.3">
      <c r="H399">
        <v>2026</v>
      </c>
      <c r="I399">
        <v>3</v>
      </c>
      <c r="J399" t="s">
        <v>15</v>
      </c>
      <c r="K399">
        <v>376</v>
      </c>
      <c r="L399">
        <v>1.0369999999999999</v>
      </c>
      <c r="O399">
        <v>2026</v>
      </c>
      <c r="P399">
        <v>3</v>
      </c>
      <c r="Q399" t="s">
        <v>15</v>
      </c>
      <c r="R399">
        <v>376</v>
      </c>
      <c r="S399">
        <v>1.052</v>
      </c>
    </row>
    <row r="400" spans="8:19" x14ac:dyDescent="0.3">
      <c r="H400">
        <v>2026</v>
      </c>
      <c r="I400">
        <v>3</v>
      </c>
      <c r="J400" t="s">
        <v>15</v>
      </c>
      <c r="K400">
        <v>377</v>
      </c>
      <c r="L400">
        <v>1.0369999999999999</v>
      </c>
      <c r="O400">
        <v>2026</v>
      </c>
      <c r="P400">
        <v>3</v>
      </c>
      <c r="Q400" t="s">
        <v>15</v>
      </c>
      <c r="R400">
        <v>377</v>
      </c>
      <c r="S400">
        <v>1.0529999999999999</v>
      </c>
    </row>
    <row r="401" spans="8:19" x14ac:dyDescent="0.3">
      <c r="H401">
        <v>2026</v>
      </c>
      <c r="I401">
        <v>3</v>
      </c>
      <c r="J401" t="s">
        <v>15</v>
      </c>
      <c r="K401">
        <v>378</v>
      </c>
      <c r="L401">
        <v>1.038</v>
      </c>
      <c r="O401">
        <v>2026</v>
      </c>
      <c r="P401">
        <v>3</v>
      </c>
      <c r="Q401" t="s">
        <v>15</v>
      </c>
      <c r="R401">
        <v>378</v>
      </c>
      <c r="S401">
        <v>1.0529999999999999</v>
      </c>
    </row>
    <row r="402" spans="8:19" x14ac:dyDescent="0.3">
      <c r="H402">
        <v>2026</v>
      </c>
      <c r="I402">
        <v>3</v>
      </c>
      <c r="J402" t="s">
        <v>15</v>
      </c>
      <c r="K402">
        <v>379</v>
      </c>
      <c r="L402">
        <v>1.0389999999999999</v>
      </c>
      <c r="O402">
        <v>2026</v>
      </c>
      <c r="P402">
        <v>3</v>
      </c>
      <c r="Q402" t="s">
        <v>15</v>
      </c>
      <c r="R402">
        <v>379</v>
      </c>
      <c r="S402">
        <v>1.054</v>
      </c>
    </row>
    <row r="403" spans="8:19" x14ac:dyDescent="0.3">
      <c r="H403">
        <v>2026</v>
      </c>
      <c r="I403">
        <v>3</v>
      </c>
      <c r="J403" t="s">
        <v>15</v>
      </c>
      <c r="K403">
        <v>380</v>
      </c>
      <c r="L403">
        <v>1.0389999999999999</v>
      </c>
      <c r="O403">
        <v>2026</v>
      </c>
      <c r="P403">
        <v>3</v>
      </c>
      <c r="Q403" t="s">
        <v>15</v>
      </c>
      <c r="R403">
        <v>380</v>
      </c>
      <c r="S403">
        <v>1.054</v>
      </c>
    </row>
    <row r="404" spans="8:19" x14ac:dyDescent="0.3">
      <c r="H404">
        <v>2026</v>
      </c>
      <c r="I404">
        <v>3</v>
      </c>
      <c r="J404" t="s">
        <v>15</v>
      </c>
      <c r="K404">
        <v>381</v>
      </c>
      <c r="L404">
        <v>1.04</v>
      </c>
      <c r="O404">
        <v>2026</v>
      </c>
      <c r="P404">
        <v>3</v>
      </c>
      <c r="Q404" t="s">
        <v>15</v>
      </c>
      <c r="R404">
        <v>381</v>
      </c>
      <c r="S404">
        <v>1.054</v>
      </c>
    </row>
    <row r="405" spans="8:19" x14ac:dyDescent="0.3">
      <c r="H405">
        <v>2026</v>
      </c>
      <c r="I405">
        <v>3</v>
      </c>
      <c r="J405" t="s">
        <v>15</v>
      </c>
      <c r="K405">
        <v>382</v>
      </c>
      <c r="L405">
        <v>1.04</v>
      </c>
      <c r="O405">
        <v>2026</v>
      </c>
      <c r="P405">
        <v>3</v>
      </c>
      <c r="Q405" t="s">
        <v>15</v>
      </c>
      <c r="R405">
        <v>382</v>
      </c>
      <c r="S405">
        <v>1.0549999999999999</v>
      </c>
    </row>
    <row r="406" spans="8:19" x14ac:dyDescent="0.3">
      <c r="H406">
        <v>2026</v>
      </c>
      <c r="I406">
        <v>3</v>
      </c>
      <c r="J406" t="s">
        <v>15</v>
      </c>
      <c r="K406">
        <v>383</v>
      </c>
      <c r="L406">
        <v>1.0409999999999999</v>
      </c>
      <c r="O406">
        <v>2026</v>
      </c>
      <c r="P406">
        <v>3</v>
      </c>
      <c r="Q406" t="s">
        <v>15</v>
      </c>
      <c r="R406">
        <v>383</v>
      </c>
      <c r="S406">
        <v>1.0549999999999999</v>
      </c>
    </row>
    <row r="407" spans="8:19" x14ac:dyDescent="0.3">
      <c r="H407">
        <v>2026</v>
      </c>
      <c r="I407">
        <v>3</v>
      </c>
      <c r="J407" t="s">
        <v>15</v>
      </c>
      <c r="K407">
        <v>384</v>
      </c>
      <c r="L407">
        <v>1.0409999999999999</v>
      </c>
      <c r="O407">
        <v>2026</v>
      </c>
      <c r="P407">
        <v>3</v>
      </c>
      <c r="Q407" t="s">
        <v>15</v>
      </c>
      <c r="R407">
        <v>384</v>
      </c>
      <c r="S407">
        <v>1.0549999999999999</v>
      </c>
    </row>
    <row r="408" spans="8:19" x14ac:dyDescent="0.3">
      <c r="H408">
        <v>2026</v>
      </c>
      <c r="I408">
        <v>3</v>
      </c>
      <c r="J408" t="s">
        <v>15</v>
      </c>
      <c r="K408">
        <v>385</v>
      </c>
      <c r="L408">
        <v>1.042</v>
      </c>
      <c r="O408">
        <v>2026</v>
      </c>
      <c r="P408">
        <v>3</v>
      </c>
      <c r="Q408" t="s">
        <v>15</v>
      </c>
      <c r="R408">
        <v>385</v>
      </c>
      <c r="S408">
        <v>1.056</v>
      </c>
    </row>
    <row r="409" spans="8:19" x14ac:dyDescent="0.3">
      <c r="H409">
        <v>2026</v>
      </c>
      <c r="I409">
        <v>3</v>
      </c>
      <c r="J409" t="s">
        <v>15</v>
      </c>
      <c r="K409">
        <v>386</v>
      </c>
      <c r="L409">
        <v>1.042</v>
      </c>
      <c r="O409">
        <v>2026</v>
      </c>
      <c r="P409">
        <v>3</v>
      </c>
      <c r="Q409" t="s">
        <v>15</v>
      </c>
      <c r="R409">
        <v>386</v>
      </c>
      <c r="S409">
        <v>1.056</v>
      </c>
    </row>
    <row r="410" spans="8:19" x14ac:dyDescent="0.3">
      <c r="H410">
        <v>2026</v>
      </c>
      <c r="I410">
        <v>3</v>
      </c>
      <c r="J410" t="s">
        <v>15</v>
      </c>
      <c r="K410">
        <v>387</v>
      </c>
      <c r="L410">
        <v>1.0429999999999999</v>
      </c>
      <c r="O410">
        <v>2026</v>
      </c>
      <c r="P410">
        <v>3</v>
      </c>
      <c r="Q410" t="s">
        <v>15</v>
      </c>
      <c r="R410">
        <v>387</v>
      </c>
      <c r="S410">
        <v>1.056</v>
      </c>
    </row>
    <row r="411" spans="8:19" x14ac:dyDescent="0.3">
      <c r="H411">
        <v>2026</v>
      </c>
      <c r="I411">
        <v>3</v>
      </c>
      <c r="J411" t="s">
        <v>15</v>
      </c>
      <c r="K411">
        <v>388</v>
      </c>
      <c r="L411">
        <v>1.044</v>
      </c>
      <c r="O411">
        <v>2026</v>
      </c>
      <c r="P411">
        <v>3</v>
      </c>
      <c r="Q411" t="s">
        <v>15</v>
      </c>
      <c r="R411">
        <v>388</v>
      </c>
      <c r="S411">
        <v>1.0569999999999999</v>
      </c>
    </row>
    <row r="412" spans="8:19" x14ac:dyDescent="0.3">
      <c r="H412">
        <v>2026</v>
      </c>
      <c r="I412">
        <v>3</v>
      </c>
      <c r="J412" t="s">
        <v>15</v>
      </c>
      <c r="K412">
        <v>389</v>
      </c>
      <c r="L412">
        <v>1.044</v>
      </c>
      <c r="O412">
        <v>2026</v>
      </c>
      <c r="P412">
        <v>3</v>
      </c>
      <c r="Q412" t="s">
        <v>15</v>
      </c>
      <c r="R412">
        <v>389</v>
      </c>
      <c r="S412">
        <v>1.0569999999999999</v>
      </c>
    </row>
    <row r="413" spans="8:19" x14ac:dyDescent="0.3">
      <c r="H413">
        <v>2026</v>
      </c>
      <c r="I413">
        <v>3</v>
      </c>
      <c r="J413" t="s">
        <v>15</v>
      </c>
      <c r="K413">
        <v>390</v>
      </c>
      <c r="L413">
        <v>1.0449999999999999</v>
      </c>
      <c r="O413">
        <v>2026</v>
      </c>
      <c r="P413">
        <v>3</v>
      </c>
      <c r="Q413" t="s">
        <v>15</v>
      </c>
      <c r="R413">
        <v>390</v>
      </c>
      <c r="S413">
        <v>1.0569999999999999</v>
      </c>
    </row>
    <row r="414" spans="8:19" x14ac:dyDescent="0.3">
      <c r="H414">
        <v>2026</v>
      </c>
      <c r="I414">
        <v>3</v>
      </c>
      <c r="J414" t="s">
        <v>15</v>
      </c>
      <c r="K414">
        <v>391</v>
      </c>
      <c r="L414">
        <v>1.0449999999999999</v>
      </c>
      <c r="O414">
        <v>2026</v>
      </c>
      <c r="P414">
        <v>3</v>
      </c>
      <c r="Q414" t="s">
        <v>15</v>
      </c>
      <c r="R414">
        <v>391</v>
      </c>
      <c r="S414">
        <v>1.0580000000000001</v>
      </c>
    </row>
    <row r="415" spans="8:19" x14ac:dyDescent="0.3">
      <c r="H415">
        <v>2026</v>
      </c>
      <c r="I415">
        <v>3</v>
      </c>
      <c r="J415" t="s">
        <v>15</v>
      </c>
      <c r="K415">
        <v>392</v>
      </c>
      <c r="L415">
        <v>1.046</v>
      </c>
      <c r="O415">
        <v>2026</v>
      </c>
      <c r="P415">
        <v>3</v>
      </c>
      <c r="Q415" t="s">
        <v>15</v>
      </c>
      <c r="R415">
        <v>392</v>
      </c>
      <c r="S415">
        <v>1.0580000000000001</v>
      </c>
    </row>
    <row r="416" spans="8:19" x14ac:dyDescent="0.3">
      <c r="H416">
        <v>2026</v>
      </c>
      <c r="I416">
        <v>3</v>
      </c>
      <c r="J416" t="s">
        <v>15</v>
      </c>
      <c r="K416">
        <v>393</v>
      </c>
      <c r="L416">
        <v>1.046</v>
      </c>
      <c r="O416">
        <v>2026</v>
      </c>
      <c r="P416">
        <v>3</v>
      </c>
      <c r="Q416" t="s">
        <v>15</v>
      </c>
      <c r="R416">
        <v>393</v>
      </c>
      <c r="S416">
        <v>1.0589999999999999</v>
      </c>
    </row>
    <row r="417" spans="8:19" x14ac:dyDescent="0.3">
      <c r="H417">
        <v>2026</v>
      </c>
      <c r="I417">
        <v>3</v>
      </c>
      <c r="J417" t="s">
        <v>15</v>
      </c>
      <c r="K417">
        <v>394</v>
      </c>
      <c r="L417">
        <v>1.0469999999999999</v>
      </c>
      <c r="O417">
        <v>2026</v>
      </c>
      <c r="P417">
        <v>3</v>
      </c>
      <c r="Q417" t="s">
        <v>15</v>
      </c>
      <c r="R417">
        <v>394</v>
      </c>
      <c r="S417">
        <v>1.0589999999999999</v>
      </c>
    </row>
    <row r="418" spans="8:19" x14ac:dyDescent="0.3">
      <c r="H418">
        <v>2026</v>
      </c>
      <c r="I418">
        <v>3</v>
      </c>
      <c r="J418" t="s">
        <v>15</v>
      </c>
      <c r="K418">
        <v>395</v>
      </c>
      <c r="L418">
        <v>1.048</v>
      </c>
      <c r="O418">
        <v>2026</v>
      </c>
      <c r="P418">
        <v>3</v>
      </c>
      <c r="Q418" t="s">
        <v>15</v>
      </c>
      <c r="R418">
        <v>395</v>
      </c>
      <c r="S418">
        <v>1.0589999999999999</v>
      </c>
    </row>
    <row r="419" spans="8:19" x14ac:dyDescent="0.3">
      <c r="H419">
        <v>2026</v>
      </c>
      <c r="I419">
        <v>3</v>
      </c>
      <c r="J419" t="s">
        <v>15</v>
      </c>
      <c r="K419">
        <v>396</v>
      </c>
      <c r="L419">
        <v>1.048</v>
      </c>
      <c r="O419">
        <v>2026</v>
      </c>
      <c r="P419">
        <v>3</v>
      </c>
      <c r="Q419" t="s">
        <v>15</v>
      </c>
      <c r="R419">
        <v>396</v>
      </c>
      <c r="S419">
        <v>1.06</v>
      </c>
    </row>
    <row r="420" spans="8:19" x14ac:dyDescent="0.3">
      <c r="H420">
        <v>2026</v>
      </c>
      <c r="I420">
        <v>3</v>
      </c>
      <c r="J420" t="s">
        <v>15</v>
      </c>
      <c r="K420">
        <v>397</v>
      </c>
      <c r="L420">
        <v>1.0489999999999999</v>
      </c>
      <c r="O420">
        <v>2026</v>
      </c>
      <c r="P420">
        <v>3</v>
      </c>
      <c r="Q420" t="s">
        <v>15</v>
      </c>
      <c r="R420">
        <v>397</v>
      </c>
      <c r="S420">
        <v>1.06</v>
      </c>
    </row>
    <row r="421" spans="8:19" x14ac:dyDescent="0.3">
      <c r="H421">
        <v>2026</v>
      </c>
      <c r="I421">
        <v>3</v>
      </c>
      <c r="J421" t="s">
        <v>15</v>
      </c>
      <c r="K421">
        <v>398</v>
      </c>
      <c r="L421">
        <v>1.0489999999999999</v>
      </c>
      <c r="O421">
        <v>2026</v>
      </c>
      <c r="P421">
        <v>3</v>
      </c>
      <c r="Q421" t="s">
        <v>15</v>
      </c>
      <c r="R421">
        <v>398</v>
      </c>
      <c r="S421">
        <v>1.06</v>
      </c>
    </row>
    <row r="422" spans="8:19" x14ac:dyDescent="0.3">
      <c r="H422">
        <v>2026</v>
      </c>
      <c r="I422">
        <v>3</v>
      </c>
      <c r="J422" t="s">
        <v>15</v>
      </c>
      <c r="K422">
        <v>399</v>
      </c>
      <c r="L422">
        <v>1.05</v>
      </c>
      <c r="O422">
        <v>2026</v>
      </c>
      <c r="P422">
        <v>3</v>
      </c>
      <c r="Q422" t="s">
        <v>15</v>
      </c>
      <c r="R422">
        <v>399</v>
      </c>
      <c r="S422">
        <v>1.0609999999999999</v>
      </c>
    </row>
    <row r="423" spans="8:19" x14ac:dyDescent="0.3">
      <c r="H423">
        <v>2026</v>
      </c>
      <c r="I423">
        <v>3</v>
      </c>
      <c r="J423" t="s">
        <v>15</v>
      </c>
      <c r="K423">
        <v>400</v>
      </c>
      <c r="L423">
        <v>1.05</v>
      </c>
      <c r="O423">
        <v>2026</v>
      </c>
      <c r="P423">
        <v>3</v>
      </c>
      <c r="Q423" t="s">
        <v>15</v>
      </c>
      <c r="R423">
        <v>400</v>
      </c>
      <c r="S423">
        <v>1.0609999999999999</v>
      </c>
    </row>
    <row r="424" spans="8:19" x14ac:dyDescent="0.3">
      <c r="H424">
        <v>2026</v>
      </c>
      <c r="I424">
        <v>3</v>
      </c>
      <c r="J424" t="s">
        <v>15</v>
      </c>
      <c r="K424">
        <v>401</v>
      </c>
      <c r="L424">
        <v>1.0509999999999999</v>
      </c>
      <c r="O424">
        <v>2026</v>
      </c>
      <c r="P424">
        <v>3</v>
      </c>
      <c r="Q424" t="s">
        <v>15</v>
      </c>
      <c r="R424">
        <v>401</v>
      </c>
      <c r="S424">
        <v>1.0609999999999999</v>
      </c>
    </row>
    <row r="425" spans="8:19" x14ac:dyDescent="0.3">
      <c r="H425">
        <v>2026</v>
      </c>
      <c r="I425">
        <v>3</v>
      </c>
      <c r="J425" t="s">
        <v>15</v>
      </c>
      <c r="K425">
        <v>402</v>
      </c>
      <c r="L425">
        <v>1.052</v>
      </c>
      <c r="O425">
        <v>2026</v>
      </c>
      <c r="P425">
        <v>3</v>
      </c>
      <c r="Q425" t="s">
        <v>15</v>
      </c>
      <c r="R425">
        <v>402</v>
      </c>
      <c r="S425">
        <v>1.0620000000000001</v>
      </c>
    </row>
    <row r="426" spans="8:19" x14ac:dyDescent="0.3">
      <c r="H426">
        <v>2026</v>
      </c>
      <c r="I426">
        <v>3</v>
      </c>
      <c r="J426" t="s">
        <v>15</v>
      </c>
      <c r="K426">
        <v>403</v>
      </c>
      <c r="L426">
        <v>1.052</v>
      </c>
      <c r="O426">
        <v>2026</v>
      </c>
      <c r="P426">
        <v>3</v>
      </c>
      <c r="Q426" t="s">
        <v>15</v>
      </c>
      <c r="R426">
        <v>403</v>
      </c>
      <c r="S426">
        <v>1.0620000000000001</v>
      </c>
    </row>
    <row r="427" spans="8:19" x14ac:dyDescent="0.3">
      <c r="H427">
        <v>2026</v>
      </c>
      <c r="I427">
        <v>3</v>
      </c>
      <c r="J427" t="s">
        <v>15</v>
      </c>
      <c r="K427">
        <v>404</v>
      </c>
      <c r="L427">
        <v>1.0529999999999999</v>
      </c>
      <c r="O427">
        <v>2026</v>
      </c>
      <c r="P427">
        <v>3</v>
      </c>
      <c r="Q427" t="s">
        <v>15</v>
      </c>
      <c r="R427">
        <v>404</v>
      </c>
      <c r="S427">
        <v>1.0629999999999999</v>
      </c>
    </row>
    <row r="428" spans="8:19" x14ac:dyDescent="0.3">
      <c r="H428">
        <v>2026</v>
      </c>
      <c r="I428">
        <v>3</v>
      </c>
      <c r="J428" t="s">
        <v>15</v>
      </c>
      <c r="K428">
        <v>405</v>
      </c>
      <c r="L428">
        <v>1.0529999999999999</v>
      </c>
      <c r="O428">
        <v>2026</v>
      </c>
      <c r="P428">
        <v>3</v>
      </c>
      <c r="Q428" t="s">
        <v>15</v>
      </c>
      <c r="R428">
        <v>405</v>
      </c>
      <c r="S428">
        <v>1.0629999999999999</v>
      </c>
    </row>
    <row r="429" spans="8:19" x14ac:dyDescent="0.3">
      <c r="H429">
        <v>2026</v>
      </c>
      <c r="I429">
        <v>3</v>
      </c>
      <c r="J429" t="s">
        <v>15</v>
      </c>
      <c r="K429">
        <v>406</v>
      </c>
      <c r="L429">
        <v>1.054</v>
      </c>
      <c r="O429">
        <v>2026</v>
      </c>
      <c r="P429">
        <v>3</v>
      </c>
      <c r="Q429" t="s">
        <v>15</v>
      </c>
      <c r="R429">
        <v>406</v>
      </c>
      <c r="S429">
        <v>1.0629999999999999</v>
      </c>
    </row>
    <row r="430" spans="8:19" x14ac:dyDescent="0.3">
      <c r="H430">
        <v>2026</v>
      </c>
      <c r="I430">
        <v>3</v>
      </c>
      <c r="J430" t="s">
        <v>15</v>
      </c>
      <c r="K430">
        <v>407</v>
      </c>
      <c r="L430">
        <v>1.054</v>
      </c>
      <c r="O430">
        <v>2026</v>
      </c>
      <c r="P430">
        <v>3</v>
      </c>
      <c r="Q430" t="s">
        <v>15</v>
      </c>
      <c r="R430">
        <v>407</v>
      </c>
      <c r="S430">
        <v>1.0640000000000001</v>
      </c>
    </row>
    <row r="431" spans="8:19" x14ac:dyDescent="0.3">
      <c r="H431">
        <v>2026</v>
      </c>
      <c r="I431">
        <v>3</v>
      </c>
      <c r="J431" t="s">
        <v>15</v>
      </c>
      <c r="K431">
        <v>408</v>
      </c>
      <c r="L431">
        <v>1.0549999999999999</v>
      </c>
      <c r="O431">
        <v>2026</v>
      </c>
      <c r="P431">
        <v>3</v>
      </c>
      <c r="Q431" t="s">
        <v>15</v>
      </c>
      <c r="R431">
        <v>408</v>
      </c>
      <c r="S431">
        <v>1.0640000000000001</v>
      </c>
    </row>
    <row r="432" spans="8:19" x14ac:dyDescent="0.3">
      <c r="H432">
        <v>2026</v>
      </c>
      <c r="I432">
        <v>3</v>
      </c>
      <c r="J432" t="s">
        <v>15</v>
      </c>
      <c r="K432">
        <v>409</v>
      </c>
      <c r="L432">
        <v>1.0549999999999999</v>
      </c>
      <c r="O432">
        <v>2026</v>
      </c>
      <c r="P432">
        <v>3</v>
      </c>
      <c r="Q432" t="s">
        <v>15</v>
      </c>
      <c r="R432">
        <v>409</v>
      </c>
      <c r="S432">
        <v>1.0640000000000001</v>
      </c>
    </row>
    <row r="433" spans="8:19" x14ac:dyDescent="0.3">
      <c r="H433">
        <v>2026</v>
      </c>
      <c r="I433">
        <v>3</v>
      </c>
      <c r="J433" t="s">
        <v>15</v>
      </c>
      <c r="K433">
        <v>410</v>
      </c>
      <c r="L433">
        <v>1.056</v>
      </c>
      <c r="O433">
        <v>2026</v>
      </c>
      <c r="P433">
        <v>3</v>
      </c>
      <c r="Q433" t="s">
        <v>15</v>
      </c>
      <c r="R433">
        <v>410</v>
      </c>
      <c r="S433">
        <v>1.0649999999999999</v>
      </c>
    </row>
    <row r="434" spans="8:19" x14ac:dyDescent="0.3">
      <c r="H434">
        <v>2026</v>
      </c>
      <c r="I434">
        <v>3</v>
      </c>
      <c r="J434" t="s">
        <v>15</v>
      </c>
      <c r="K434">
        <v>411</v>
      </c>
      <c r="L434">
        <v>1.0569999999999999</v>
      </c>
      <c r="O434">
        <v>2026</v>
      </c>
      <c r="P434">
        <v>3</v>
      </c>
      <c r="Q434" t="s">
        <v>15</v>
      </c>
      <c r="R434">
        <v>411</v>
      </c>
      <c r="S434">
        <v>1.0649999999999999</v>
      </c>
    </row>
    <row r="435" spans="8:19" x14ac:dyDescent="0.3">
      <c r="H435">
        <v>2026</v>
      </c>
      <c r="I435">
        <v>3</v>
      </c>
      <c r="J435" t="s">
        <v>15</v>
      </c>
      <c r="K435">
        <v>412</v>
      </c>
      <c r="L435">
        <v>1.0569999999999999</v>
      </c>
      <c r="O435">
        <v>2026</v>
      </c>
      <c r="P435">
        <v>3</v>
      </c>
      <c r="Q435" t="s">
        <v>15</v>
      </c>
      <c r="R435">
        <v>412</v>
      </c>
      <c r="S435">
        <v>1.0649999999999999</v>
      </c>
    </row>
    <row r="436" spans="8:19" x14ac:dyDescent="0.3">
      <c r="H436">
        <v>2026</v>
      </c>
      <c r="I436">
        <v>3</v>
      </c>
      <c r="J436" t="s">
        <v>15</v>
      </c>
      <c r="K436">
        <v>413</v>
      </c>
      <c r="L436">
        <v>1.0580000000000001</v>
      </c>
      <c r="O436">
        <v>2026</v>
      </c>
      <c r="P436">
        <v>3</v>
      </c>
      <c r="Q436" t="s">
        <v>15</v>
      </c>
      <c r="R436">
        <v>413</v>
      </c>
      <c r="S436">
        <v>1.0660000000000001</v>
      </c>
    </row>
    <row r="437" spans="8:19" x14ac:dyDescent="0.3">
      <c r="H437">
        <v>2026</v>
      </c>
      <c r="I437">
        <v>3</v>
      </c>
      <c r="J437" t="s">
        <v>15</v>
      </c>
      <c r="K437">
        <v>414</v>
      </c>
      <c r="L437">
        <v>1.0580000000000001</v>
      </c>
      <c r="O437">
        <v>2026</v>
      </c>
      <c r="P437">
        <v>3</v>
      </c>
      <c r="Q437" t="s">
        <v>15</v>
      </c>
      <c r="R437">
        <v>414</v>
      </c>
      <c r="S437">
        <v>1.0660000000000001</v>
      </c>
    </row>
    <row r="438" spans="8:19" x14ac:dyDescent="0.3">
      <c r="H438">
        <v>2026</v>
      </c>
      <c r="I438">
        <v>3</v>
      </c>
      <c r="J438" t="s">
        <v>15</v>
      </c>
      <c r="K438">
        <v>415</v>
      </c>
      <c r="L438">
        <v>1.0589999999999999</v>
      </c>
      <c r="O438">
        <v>2026</v>
      </c>
      <c r="P438">
        <v>3</v>
      </c>
      <c r="Q438" t="s">
        <v>15</v>
      </c>
      <c r="R438">
        <v>415</v>
      </c>
      <c r="S438">
        <v>1.0660000000000001</v>
      </c>
    </row>
    <row r="439" spans="8:19" x14ac:dyDescent="0.3">
      <c r="H439">
        <v>2026</v>
      </c>
      <c r="I439">
        <v>3</v>
      </c>
      <c r="J439" t="s">
        <v>15</v>
      </c>
      <c r="K439">
        <v>416</v>
      </c>
      <c r="L439">
        <v>1.0589999999999999</v>
      </c>
      <c r="O439">
        <v>2026</v>
      </c>
      <c r="P439">
        <v>3</v>
      </c>
      <c r="Q439" t="s">
        <v>15</v>
      </c>
      <c r="R439">
        <v>416</v>
      </c>
      <c r="S439">
        <v>1.0669999999999999</v>
      </c>
    </row>
    <row r="440" spans="8:19" x14ac:dyDescent="0.3">
      <c r="H440">
        <v>2026</v>
      </c>
      <c r="I440">
        <v>3</v>
      </c>
      <c r="J440" t="s">
        <v>15</v>
      </c>
      <c r="K440">
        <v>417</v>
      </c>
      <c r="L440">
        <v>1.06</v>
      </c>
      <c r="O440">
        <v>2026</v>
      </c>
      <c r="P440">
        <v>3</v>
      </c>
      <c r="Q440" t="s">
        <v>15</v>
      </c>
      <c r="R440">
        <v>417</v>
      </c>
      <c r="S440">
        <v>1.0669999999999999</v>
      </c>
    </row>
    <row r="441" spans="8:19" x14ac:dyDescent="0.3">
      <c r="H441">
        <v>2026</v>
      </c>
      <c r="I441">
        <v>3</v>
      </c>
      <c r="J441" t="s">
        <v>15</v>
      </c>
      <c r="K441">
        <v>418</v>
      </c>
      <c r="L441">
        <v>1.0609999999999999</v>
      </c>
      <c r="O441">
        <v>2026</v>
      </c>
      <c r="P441">
        <v>3</v>
      </c>
      <c r="Q441" t="s">
        <v>15</v>
      </c>
      <c r="R441">
        <v>418</v>
      </c>
      <c r="S441">
        <v>1.0680000000000001</v>
      </c>
    </row>
    <row r="442" spans="8:19" x14ac:dyDescent="0.3">
      <c r="H442">
        <v>2026</v>
      </c>
      <c r="I442">
        <v>3</v>
      </c>
      <c r="J442" t="s">
        <v>15</v>
      </c>
      <c r="K442">
        <v>419</v>
      </c>
      <c r="L442">
        <v>1.0609999999999999</v>
      </c>
      <c r="O442">
        <v>2026</v>
      </c>
      <c r="P442">
        <v>3</v>
      </c>
      <c r="Q442" t="s">
        <v>15</v>
      </c>
      <c r="R442">
        <v>419</v>
      </c>
      <c r="S442">
        <v>1.0680000000000001</v>
      </c>
    </row>
    <row r="443" spans="8:19" x14ac:dyDescent="0.3">
      <c r="H443">
        <v>2026</v>
      </c>
      <c r="I443">
        <v>3</v>
      </c>
      <c r="J443" t="s">
        <v>15</v>
      </c>
      <c r="K443">
        <v>420</v>
      </c>
      <c r="L443">
        <v>1.0620000000000001</v>
      </c>
      <c r="O443">
        <v>2026</v>
      </c>
      <c r="P443">
        <v>3</v>
      </c>
      <c r="Q443" t="s">
        <v>15</v>
      </c>
      <c r="R443">
        <v>420</v>
      </c>
      <c r="S443">
        <v>1.0680000000000001</v>
      </c>
    </row>
    <row r="444" spans="8:19" x14ac:dyDescent="0.3">
      <c r="H444">
        <v>2026</v>
      </c>
      <c r="I444">
        <v>3</v>
      </c>
      <c r="J444" t="s">
        <v>15</v>
      </c>
      <c r="K444">
        <v>421</v>
      </c>
      <c r="L444">
        <v>1.0620000000000001</v>
      </c>
      <c r="O444">
        <v>2026</v>
      </c>
      <c r="P444">
        <v>3</v>
      </c>
      <c r="Q444" t="s">
        <v>15</v>
      </c>
      <c r="R444">
        <v>421</v>
      </c>
      <c r="S444">
        <v>1.069</v>
      </c>
    </row>
    <row r="445" spans="8:19" x14ac:dyDescent="0.3">
      <c r="H445">
        <v>2026</v>
      </c>
      <c r="I445">
        <v>3</v>
      </c>
      <c r="J445" t="s">
        <v>15</v>
      </c>
      <c r="K445">
        <v>422</v>
      </c>
      <c r="L445">
        <v>1.0629999999999999</v>
      </c>
      <c r="O445">
        <v>2026</v>
      </c>
      <c r="P445">
        <v>3</v>
      </c>
      <c r="Q445" t="s">
        <v>15</v>
      </c>
      <c r="R445">
        <v>422</v>
      </c>
      <c r="S445">
        <v>1.069</v>
      </c>
    </row>
    <row r="446" spans="8:19" x14ac:dyDescent="0.3">
      <c r="H446">
        <v>2026</v>
      </c>
      <c r="I446">
        <v>3</v>
      </c>
      <c r="J446" t="s">
        <v>15</v>
      </c>
      <c r="K446">
        <v>423</v>
      </c>
      <c r="L446">
        <v>1.0629999999999999</v>
      </c>
      <c r="O446">
        <v>2026</v>
      </c>
      <c r="P446">
        <v>3</v>
      </c>
      <c r="Q446" t="s">
        <v>15</v>
      </c>
      <c r="R446">
        <v>423</v>
      </c>
      <c r="S446">
        <v>1.069</v>
      </c>
    </row>
    <row r="447" spans="8:19" x14ac:dyDescent="0.3">
      <c r="H447">
        <v>2026</v>
      </c>
      <c r="I447">
        <v>3</v>
      </c>
      <c r="J447" t="s">
        <v>15</v>
      </c>
      <c r="K447">
        <v>424</v>
      </c>
      <c r="L447">
        <v>1.0640000000000001</v>
      </c>
      <c r="O447">
        <v>2026</v>
      </c>
      <c r="P447">
        <v>3</v>
      </c>
      <c r="Q447" t="s">
        <v>15</v>
      </c>
      <c r="R447">
        <v>424</v>
      </c>
      <c r="S447">
        <v>1.07</v>
      </c>
    </row>
    <row r="448" spans="8:19" x14ac:dyDescent="0.3">
      <c r="H448">
        <v>2026</v>
      </c>
      <c r="I448">
        <v>3</v>
      </c>
      <c r="J448" t="s">
        <v>15</v>
      </c>
      <c r="K448">
        <v>425</v>
      </c>
      <c r="L448">
        <v>1.0649999999999999</v>
      </c>
      <c r="O448">
        <v>2026</v>
      </c>
      <c r="P448">
        <v>3</v>
      </c>
      <c r="Q448" t="s">
        <v>15</v>
      </c>
      <c r="R448">
        <v>425</v>
      </c>
      <c r="S448">
        <v>1.07</v>
      </c>
    </row>
    <row r="449" spans="8:19" x14ac:dyDescent="0.3">
      <c r="H449">
        <v>2026</v>
      </c>
      <c r="I449">
        <v>3</v>
      </c>
      <c r="J449" t="s">
        <v>15</v>
      </c>
      <c r="K449">
        <v>426</v>
      </c>
      <c r="L449">
        <v>1.0649999999999999</v>
      </c>
      <c r="O449">
        <v>2026</v>
      </c>
      <c r="P449">
        <v>3</v>
      </c>
      <c r="Q449" t="s">
        <v>15</v>
      </c>
      <c r="R449">
        <v>426</v>
      </c>
      <c r="S449">
        <v>1.07</v>
      </c>
    </row>
    <row r="450" spans="8:19" x14ac:dyDescent="0.3">
      <c r="H450">
        <v>2026</v>
      </c>
      <c r="I450">
        <v>3</v>
      </c>
      <c r="J450" t="s">
        <v>15</v>
      </c>
      <c r="K450">
        <v>427</v>
      </c>
      <c r="L450">
        <v>1.0660000000000001</v>
      </c>
      <c r="O450">
        <v>2026</v>
      </c>
      <c r="P450">
        <v>3</v>
      </c>
      <c r="Q450" t="s">
        <v>15</v>
      </c>
      <c r="R450">
        <v>427</v>
      </c>
      <c r="S450">
        <v>1.071</v>
      </c>
    </row>
    <row r="451" spans="8:19" x14ac:dyDescent="0.3">
      <c r="H451">
        <v>2026</v>
      </c>
      <c r="I451">
        <v>3</v>
      </c>
      <c r="J451" t="s">
        <v>15</v>
      </c>
      <c r="K451">
        <v>428</v>
      </c>
      <c r="L451">
        <v>1.0660000000000001</v>
      </c>
      <c r="O451">
        <v>2026</v>
      </c>
      <c r="P451">
        <v>3</v>
      </c>
      <c r="Q451" t="s">
        <v>15</v>
      </c>
      <c r="R451">
        <v>428</v>
      </c>
      <c r="S451">
        <v>1.071</v>
      </c>
    </row>
    <row r="452" spans="8:19" x14ac:dyDescent="0.3">
      <c r="H452">
        <v>2026</v>
      </c>
      <c r="I452">
        <v>3</v>
      </c>
      <c r="J452" t="s">
        <v>15</v>
      </c>
      <c r="K452">
        <v>429</v>
      </c>
      <c r="L452">
        <v>1.0669999999999999</v>
      </c>
      <c r="O452">
        <v>2026</v>
      </c>
      <c r="P452">
        <v>3</v>
      </c>
      <c r="Q452" t="s">
        <v>15</v>
      </c>
      <c r="R452">
        <v>429</v>
      </c>
      <c r="S452">
        <v>1.0720000000000001</v>
      </c>
    </row>
    <row r="453" spans="8:19" x14ac:dyDescent="0.3">
      <c r="H453">
        <v>2026</v>
      </c>
      <c r="I453">
        <v>3</v>
      </c>
      <c r="J453" t="s">
        <v>15</v>
      </c>
      <c r="K453">
        <v>430</v>
      </c>
      <c r="L453">
        <v>1.0669999999999999</v>
      </c>
      <c r="O453">
        <v>2026</v>
      </c>
      <c r="P453">
        <v>3</v>
      </c>
      <c r="Q453" t="s">
        <v>15</v>
      </c>
      <c r="R453">
        <v>430</v>
      </c>
      <c r="S453">
        <v>1.0720000000000001</v>
      </c>
    </row>
    <row r="454" spans="8:19" x14ac:dyDescent="0.3">
      <c r="H454">
        <v>2026</v>
      </c>
      <c r="I454">
        <v>3</v>
      </c>
      <c r="J454" t="s">
        <v>15</v>
      </c>
      <c r="K454">
        <v>431</v>
      </c>
      <c r="L454">
        <v>1.0680000000000001</v>
      </c>
      <c r="O454">
        <v>2026</v>
      </c>
      <c r="P454">
        <v>3</v>
      </c>
      <c r="Q454" t="s">
        <v>15</v>
      </c>
      <c r="R454">
        <v>431</v>
      </c>
      <c r="S454">
        <v>1.0720000000000001</v>
      </c>
    </row>
    <row r="455" spans="8:19" x14ac:dyDescent="0.3">
      <c r="H455">
        <v>2026</v>
      </c>
      <c r="I455">
        <v>3</v>
      </c>
      <c r="J455" t="s">
        <v>15</v>
      </c>
      <c r="K455">
        <v>432</v>
      </c>
      <c r="L455">
        <v>1.0680000000000001</v>
      </c>
      <c r="O455">
        <v>2026</v>
      </c>
      <c r="P455">
        <v>3</v>
      </c>
      <c r="Q455" t="s">
        <v>15</v>
      </c>
      <c r="R455">
        <v>432</v>
      </c>
      <c r="S455">
        <v>1.073</v>
      </c>
    </row>
    <row r="456" spans="8:19" x14ac:dyDescent="0.3">
      <c r="H456">
        <v>2026</v>
      </c>
      <c r="I456">
        <v>3</v>
      </c>
      <c r="J456" t="s">
        <v>15</v>
      </c>
      <c r="K456">
        <v>433</v>
      </c>
      <c r="L456">
        <v>1.069</v>
      </c>
      <c r="O456">
        <v>2026</v>
      </c>
      <c r="P456">
        <v>3</v>
      </c>
      <c r="Q456" t="s">
        <v>15</v>
      </c>
      <c r="R456">
        <v>433</v>
      </c>
      <c r="S456">
        <v>1.073</v>
      </c>
    </row>
    <row r="457" spans="8:19" x14ac:dyDescent="0.3">
      <c r="H457">
        <v>2026</v>
      </c>
      <c r="I457">
        <v>3</v>
      </c>
      <c r="J457" t="s">
        <v>15</v>
      </c>
      <c r="K457">
        <v>434</v>
      </c>
      <c r="L457">
        <v>1.07</v>
      </c>
      <c r="O457">
        <v>2026</v>
      </c>
      <c r="P457">
        <v>3</v>
      </c>
      <c r="Q457" t="s">
        <v>15</v>
      </c>
      <c r="R457">
        <v>434</v>
      </c>
      <c r="S457">
        <v>1.073</v>
      </c>
    </row>
    <row r="458" spans="8:19" x14ac:dyDescent="0.3">
      <c r="H458">
        <v>2026</v>
      </c>
      <c r="I458">
        <v>3</v>
      </c>
      <c r="J458" t="s">
        <v>15</v>
      </c>
      <c r="K458">
        <v>435</v>
      </c>
      <c r="L458">
        <v>1.07</v>
      </c>
      <c r="O458">
        <v>2026</v>
      </c>
      <c r="P458">
        <v>3</v>
      </c>
      <c r="Q458" t="s">
        <v>15</v>
      </c>
      <c r="R458">
        <v>435</v>
      </c>
      <c r="S458">
        <v>1.0740000000000001</v>
      </c>
    </row>
    <row r="459" spans="8:19" x14ac:dyDescent="0.3">
      <c r="H459">
        <v>2026</v>
      </c>
      <c r="I459">
        <v>3</v>
      </c>
      <c r="J459" t="s">
        <v>15</v>
      </c>
      <c r="K459">
        <v>436</v>
      </c>
      <c r="L459">
        <v>1.071</v>
      </c>
      <c r="O459">
        <v>2026</v>
      </c>
      <c r="P459">
        <v>3</v>
      </c>
      <c r="Q459" t="s">
        <v>15</v>
      </c>
      <c r="R459">
        <v>436</v>
      </c>
      <c r="S459">
        <v>1.0740000000000001</v>
      </c>
    </row>
    <row r="460" spans="8:19" x14ac:dyDescent="0.3">
      <c r="H460">
        <v>2026</v>
      </c>
      <c r="I460">
        <v>3</v>
      </c>
      <c r="J460" t="s">
        <v>15</v>
      </c>
      <c r="K460">
        <v>437</v>
      </c>
      <c r="L460">
        <v>1.071</v>
      </c>
      <c r="O460">
        <v>2026</v>
      </c>
      <c r="P460">
        <v>3</v>
      </c>
      <c r="Q460" t="s">
        <v>15</v>
      </c>
      <c r="R460">
        <v>437</v>
      </c>
      <c r="S460">
        <v>1.0740000000000001</v>
      </c>
    </row>
    <row r="461" spans="8:19" x14ac:dyDescent="0.3">
      <c r="H461">
        <v>2026</v>
      </c>
      <c r="I461">
        <v>3</v>
      </c>
      <c r="J461" t="s">
        <v>15</v>
      </c>
      <c r="K461">
        <v>438</v>
      </c>
      <c r="L461">
        <v>1.0720000000000001</v>
      </c>
      <c r="O461">
        <v>2026</v>
      </c>
      <c r="P461">
        <v>3</v>
      </c>
      <c r="Q461" t="s">
        <v>15</v>
      </c>
      <c r="R461">
        <v>438</v>
      </c>
      <c r="S461">
        <v>1.075</v>
      </c>
    </row>
    <row r="462" spans="8:19" x14ac:dyDescent="0.3">
      <c r="H462">
        <v>2026</v>
      </c>
      <c r="I462">
        <v>3</v>
      </c>
      <c r="J462" t="s">
        <v>15</v>
      </c>
      <c r="K462">
        <v>439</v>
      </c>
      <c r="L462">
        <v>1.0720000000000001</v>
      </c>
      <c r="O462">
        <v>2026</v>
      </c>
      <c r="P462">
        <v>3</v>
      </c>
      <c r="Q462" t="s">
        <v>15</v>
      </c>
      <c r="R462">
        <v>439</v>
      </c>
      <c r="S462">
        <v>1.075</v>
      </c>
    </row>
    <row r="463" spans="8:19" x14ac:dyDescent="0.3">
      <c r="H463">
        <v>2026</v>
      </c>
      <c r="I463">
        <v>3</v>
      </c>
      <c r="J463" t="s">
        <v>15</v>
      </c>
      <c r="K463">
        <v>440</v>
      </c>
      <c r="L463">
        <v>1.073</v>
      </c>
      <c r="O463">
        <v>2026</v>
      </c>
      <c r="P463">
        <v>3</v>
      </c>
      <c r="Q463" t="s">
        <v>15</v>
      </c>
      <c r="R463">
        <v>440</v>
      </c>
      <c r="S463">
        <v>1.0760000000000001</v>
      </c>
    </row>
    <row r="464" spans="8:19" x14ac:dyDescent="0.3">
      <c r="H464">
        <v>2026</v>
      </c>
      <c r="I464">
        <v>3</v>
      </c>
      <c r="J464" t="s">
        <v>15</v>
      </c>
      <c r="K464">
        <v>441</v>
      </c>
      <c r="L464">
        <v>1.0740000000000001</v>
      </c>
      <c r="O464">
        <v>2026</v>
      </c>
      <c r="P464">
        <v>3</v>
      </c>
      <c r="Q464" t="s">
        <v>15</v>
      </c>
      <c r="R464">
        <v>441</v>
      </c>
      <c r="S464">
        <v>1.0760000000000001</v>
      </c>
    </row>
    <row r="465" spans="8:19" x14ac:dyDescent="0.3">
      <c r="H465">
        <v>2026</v>
      </c>
      <c r="I465">
        <v>3</v>
      </c>
      <c r="J465" t="s">
        <v>15</v>
      </c>
      <c r="K465">
        <v>442</v>
      </c>
      <c r="L465">
        <v>1.0740000000000001</v>
      </c>
      <c r="O465">
        <v>2026</v>
      </c>
      <c r="P465">
        <v>3</v>
      </c>
      <c r="Q465" t="s">
        <v>15</v>
      </c>
      <c r="R465">
        <v>442</v>
      </c>
      <c r="S465">
        <v>1.0760000000000001</v>
      </c>
    </row>
    <row r="466" spans="8:19" x14ac:dyDescent="0.3">
      <c r="H466">
        <v>2026</v>
      </c>
      <c r="I466">
        <v>3</v>
      </c>
      <c r="J466" t="s">
        <v>15</v>
      </c>
      <c r="K466">
        <v>443</v>
      </c>
      <c r="L466">
        <v>1.075</v>
      </c>
      <c r="O466">
        <v>2026</v>
      </c>
      <c r="P466">
        <v>3</v>
      </c>
      <c r="Q466" t="s">
        <v>15</v>
      </c>
      <c r="R466">
        <v>443</v>
      </c>
      <c r="S466">
        <v>1.077</v>
      </c>
    </row>
    <row r="467" spans="8:19" x14ac:dyDescent="0.3">
      <c r="H467">
        <v>2026</v>
      </c>
      <c r="I467">
        <v>3</v>
      </c>
      <c r="J467" t="s">
        <v>15</v>
      </c>
      <c r="K467">
        <v>444</v>
      </c>
      <c r="L467">
        <v>1.075</v>
      </c>
      <c r="O467">
        <v>2026</v>
      </c>
      <c r="P467">
        <v>3</v>
      </c>
      <c r="Q467" t="s">
        <v>15</v>
      </c>
      <c r="R467">
        <v>444</v>
      </c>
      <c r="S467">
        <v>1.077</v>
      </c>
    </row>
    <row r="468" spans="8:19" x14ac:dyDescent="0.3">
      <c r="H468">
        <v>2026</v>
      </c>
      <c r="I468">
        <v>3</v>
      </c>
      <c r="J468" t="s">
        <v>15</v>
      </c>
      <c r="K468">
        <v>445</v>
      </c>
      <c r="L468">
        <v>1.0760000000000001</v>
      </c>
      <c r="O468">
        <v>2026</v>
      </c>
      <c r="P468">
        <v>3</v>
      </c>
      <c r="Q468" t="s">
        <v>15</v>
      </c>
      <c r="R468">
        <v>445</v>
      </c>
      <c r="S468">
        <v>1.077</v>
      </c>
    </row>
    <row r="469" spans="8:19" x14ac:dyDescent="0.3">
      <c r="H469">
        <v>2026</v>
      </c>
      <c r="I469">
        <v>3</v>
      </c>
      <c r="J469" t="s">
        <v>15</v>
      </c>
      <c r="K469">
        <v>446</v>
      </c>
      <c r="L469">
        <v>1.0760000000000001</v>
      </c>
      <c r="O469">
        <v>2026</v>
      </c>
      <c r="P469">
        <v>3</v>
      </c>
      <c r="Q469" t="s">
        <v>15</v>
      </c>
      <c r="R469">
        <v>446</v>
      </c>
      <c r="S469">
        <v>1.0780000000000001</v>
      </c>
    </row>
    <row r="470" spans="8:19" x14ac:dyDescent="0.3">
      <c r="H470">
        <v>2026</v>
      </c>
      <c r="I470">
        <v>3</v>
      </c>
      <c r="J470" t="s">
        <v>15</v>
      </c>
      <c r="K470">
        <v>447</v>
      </c>
      <c r="L470">
        <v>1.077</v>
      </c>
      <c r="O470">
        <v>2026</v>
      </c>
      <c r="P470">
        <v>3</v>
      </c>
      <c r="Q470" t="s">
        <v>15</v>
      </c>
      <c r="R470">
        <v>447</v>
      </c>
      <c r="S470">
        <v>1.0780000000000001</v>
      </c>
    </row>
    <row r="471" spans="8:19" x14ac:dyDescent="0.3">
      <c r="H471">
        <v>2026</v>
      </c>
      <c r="I471">
        <v>3</v>
      </c>
      <c r="J471" t="s">
        <v>15</v>
      </c>
      <c r="K471">
        <v>448</v>
      </c>
      <c r="L471">
        <v>1.077</v>
      </c>
      <c r="O471">
        <v>2026</v>
      </c>
      <c r="P471">
        <v>3</v>
      </c>
      <c r="Q471" t="s">
        <v>15</v>
      </c>
      <c r="R471">
        <v>448</v>
      </c>
      <c r="S471">
        <v>1.0780000000000001</v>
      </c>
    </row>
    <row r="472" spans="8:19" x14ac:dyDescent="0.3">
      <c r="H472">
        <v>2026</v>
      </c>
      <c r="I472">
        <v>3</v>
      </c>
      <c r="J472" t="s">
        <v>15</v>
      </c>
      <c r="K472">
        <v>449</v>
      </c>
      <c r="L472">
        <v>1.0780000000000001</v>
      </c>
      <c r="O472">
        <v>2026</v>
      </c>
      <c r="P472">
        <v>3</v>
      </c>
      <c r="Q472" t="s">
        <v>15</v>
      </c>
      <c r="R472">
        <v>449</v>
      </c>
      <c r="S472">
        <v>1.079</v>
      </c>
    </row>
    <row r="473" spans="8:19" x14ac:dyDescent="0.3">
      <c r="H473">
        <v>2026</v>
      </c>
      <c r="I473">
        <v>3</v>
      </c>
      <c r="J473" t="s">
        <v>15</v>
      </c>
      <c r="K473">
        <v>450</v>
      </c>
      <c r="L473">
        <v>1.079</v>
      </c>
      <c r="O473">
        <v>2026</v>
      </c>
      <c r="P473">
        <v>3</v>
      </c>
      <c r="Q473" t="s">
        <v>15</v>
      </c>
      <c r="R473">
        <v>450</v>
      </c>
      <c r="S473">
        <v>1.079</v>
      </c>
    </row>
    <row r="474" spans="8:19" x14ac:dyDescent="0.3">
      <c r="H474">
        <v>2026</v>
      </c>
      <c r="I474">
        <v>3</v>
      </c>
      <c r="J474" t="s">
        <v>15</v>
      </c>
      <c r="K474">
        <v>451</v>
      </c>
      <c r="L474">
        <v>1.079</v>
      </c>
      <c r="O474">
        <v>2026</v>
      </c>
      <c r="P474">
        <v>3</v>
      </c>
      <c r="Q474" t="s">
        <v>15</v>
      </c>
      <c r="R474">
        <v>451</v>
      </c>
      <c r="S474">
        <v>1.079</v>
      </c>
    </row>
    <row r="475" spans="8:19" x14ac:dyDescent="0.3">
      <c r="H475">
        <v>2026</v>
      </c>
      <c r="I475">
        <v>3</v>
      </c>
      <c r="J475" t="s">
        <v>15</v>
      </c>
      <c r="K475">
        <v>452</v>
      </c>
      <c r="L475">
        <v>1.08</v>
      </c>
      <c r="O475">
        <v>2026</v>
      </c>
      <c r="P475">
        <v>3</v>
      </c>
      <c r="Q475" t="s">
        <v>15</v>
      </c>
      <c r="R475">
        <v>452</v>
      </c>
      <c r="S475">
        <v>1.08</v>
      </c>
    </row>
    <row r="476" spans="8:19" x14ac:dyDescent="0.3">
      <c r="H476">
        <v>2026</v>
      </c>
      <c r="I476">
        <v>3</v>
      </c>
      <c r="J476" t="s">
        <v>15</v>
      </c>
      <c r="K476">
        <v>453</v>
      </c>
      <c r="L476">
        <v>1.08</v>
      </c>
      <c r="O476">
        <v>2026</v>
      </c>
      <c r="P476">
        <v>3</v>
      </c>
      <c r="Q476" t="s">
        <v>15</v>
      </c>
      <c r="R476">
        <v>453</v>
      </c>
      <c r="S476">
        <v>1.08</v>
      </c>
    </row>
    <row r="477" spans="8:19" x14ac:dyDescent="0.3">
      <c r="H477">
        <v>2026</v>
      </c>
      <c r="I477">
        <v>3</v>
      </c>
      <c r="J477" t="s">
        <v>15</v>
      </c>
      <c r="K477">
        <v>454</v>
      </c>
      <c r="L477">
        <v>1.081</v>
      </c>
      <c r="O477">
        <v>2026</v>
      </c>
      <c r="P477">
        <v>3</v>
      </c>
      <c r="Q477" t="s">
        <v>15</v>
      </c>
      <c r="R477">
        <v>454</v>
      </c>
      <c r="S477">
        <v>1.081</v>
      </c>
    </row>
    <row r="478" spans="8:19" x14ac:dyDescent="0.3">
      <c r="H478">
        <v>2026</v>
      </c>
      <c r="I478">
        <v>3</v>
      </c>
      <c r="J478" t="s">
        <v>15</v>
      </c>
      <c r="K478">
        <v>455</v>
      </c>
      <c r="L478">
        <v>1.081</v>
      </c>
      <c r="O478">
        <v>2026</v>
      </c>
      <c r="P478">
        <v>3</v>
      </c>
      <c r="Q478" t="s">
        <v>15</v>
      </c>
      <c r="R478">
        <v>455</v>
      </c>
      <c r="S478">
        <v>1.081</v>
      </c>
    </row>
    <row r="479" spans="8:19" x14ac:dyDescent="0.3">
      <c r="H479">
        <v>2026</v>
      </c>
      <c r="I479">
        <v>3</v>
      </c>
      <c r="J479" t="s">
        <v>15</v>
      </c>
      <c r="K479">
        <v>456</v>
      </c>
      <c r="L479">
        <v>1.0820000000000001</v>
      </c>
      <c r="O479">
        <v>2026</v>
      </c>
      <c r="P479">
        <v>3</v>
      </c>
      <c r="Q479" t="s">
        <v>15</v>
      </c>
      <c r="R479">
        <v>456</v>
      </c>
      <c r="S479">
        <v>1.081</v>
      </c>
    </row>
    <row r="480" spans="8:19" x14ac:dyDescent="0.3">
      <c r="H480">
        <v>2026</v>
      </c>
      <c r="I480">
        <v>3</v>
      </c>
      <c r="J480" t="s">
        <v>15</v>
      </c>
      <c r="K480">
        <v>457</v>
      </c>
      <c r="L480">
        <v>1.083</v>
      </c>
      <c r="O480">
        <v>2026</v>
      </c>
      <c r="P480">
        <v>3</v>
      </c>
      <c r="Q480" t="s">
        <v>15</v>
      </c>
      <c r="R480">
        <v>457</v>
      </c>
      <c r="S480">
        <v>1.0820000000000001</v>
      </c>
    </row>
    <row r="481" spans="8:19" x14ac:dyDescent="0.3">
      <c r="H481">
        <v>2026</v>
      </c>
      <c r="I481">
        <v>3</v>
      </c>
      <c r="J481" t="s">
        <v>15</v>
      </c>
      <c r="K481">
        <v>458</v>
      </c>
      <c r="L481">
        <v>1.083</v>
      </c>
      <c r="O481">
        <v>2026</v>
      </c>
      <c r="P481">
        <v>3</v>
      </c>
      <c r="Q481" t="s">
        <v>15</v>
      </c>
      <c r="R481">
        <v>458</v>
      </c>
      <c r="S481">
        <v>1.0820000000000001</v>
      </c>
    </row>
    <row r="482" spans="8:19" x14ac:dyDescent="0.3">
      <c r="H482">
        <v>2026</v>
      </c>
      <c r="I482">
        <v>3</v>
      </c>
      <c r="J482" t="s">
        <v>15</v>
      </c>
      <c r="K482">
        <v>459</v>
      </c>
      <c r="L482">
        <v>1.0840000000000001</v>
      </c>
      <c r="O482">
        <v>2026</v>
      </c>
      <c r="P482">
        <v>3</v>
      </c>
      <c r="Q482" t="s">
        <v>15</v>
      </c>
      <c r="R482">
        <v>459</v>
      </c>
      <c r="S482">
        <v>1.0820000000000001</v>
      </c>
    </row>
    <row r="483" spans="8:19" x14ac:dyDescent="0.3">
      <c r="H483">
        <v>2026</v>
      </c>
      <c r="I483">
        <v>3</v>
      </c>
      <c r="J483" t="s">
        <v>15</v>
      </c>
      <c r="K483">
        <v>460</v>
      </c>
      <c r="L483">
        <v>1.0840000000000001</v>
      </c>
      <c r="O483">
        <v>2026</v>
      </c>
      <c r="P483">
        <v>3</v>
      </c>
      <c r="Q483" t="s">
        <v>15</v>
      </c>
      <c r="R483">
        <v>460</v>
      </c>
      <c r="S483">
        <v>1.083</v>
      </c>
    </row>
    <row r="484" spans="8:19" x14ac:dyDescent="0.3">
      <c r="H484">
        <v>2026</v>
      </c>
      <c r="I484">
        <v>3</v>
      </c>
      <c r="J484" t="s">
        <v>15</v>
      </c>
      <c r="K484">
        <v>461</v>
      </c>
      <c r="L484">
        <v>1.085</v>
      </c>
      <c r="O484">
        <v>2026</v>
      </c>
      <c r="P484">
        <v>3</v>
      </c>
      <c r="Q484" t="s">
        <v>15</v>
      </c>
      <c r="R484">
        <v>461</v>
      </c>
      <c r="S484">
        <v>1.083</v>
      </c>
    </row>
    <row r="485" spans="8:19" x14ac:dyDescent="0.3">
      <c r="H485">
        <v>2026</v>
      </c>
      <c r="I485">
        <v>3</v>
      </c>
      <c r="J485" t="s">
        <v>15</v>
      </c>
      <c r="K485">
        <v>462</v>
      </c>
      <c r="L485">
        <v>1.085</v>
      </c>
      <c r="O485">
        <v>2026</v>
      </c>
      <c r="P485">
        <v>3</v>
      </c>
      <c r="Q485" t="s">
        <v>15</v>
      </c>
      <c r="R485">
        <v>462</v>
      </c>
      <c r="S485">
        <v>1.083</v>
      </c>
    </row>
    <row r="486" spans="8:19" x14ac:dyDescent="0.3">
      <c r="H486">
        <v>2026</v>
      </c>
      <c r="I486">
        <v>3</v>
      </c>
      <c r="J486" t="s">
        <v>15</v>
      </c>
      <c r="K486">
        <v>463</v>
      </c>
      <c r="L486">
        <v>1.0860000000000001</v>
      </c>
      <c r="O486">
        <v>2026</v>
      </c>
      <c r="P486">
        <v>3</v>
      </c>
      <c r="Q486" t="s">
        <v>15</v>
      </c>
      <c r="R486">
        <v>463</v>
      </c>
      <c r="S486">
        <v>1.0840000000000001</v>
      </c>
    </row>
    <row r="487" spans="8:19" x14ac:dyDescent="0.3">
      <c r="H487">
        <v>2026</v>
      </c>
      <c r="I487">
        <v>3</v>
      </c>
      <c r="J487" t="s">
        <v>15</v>
      </c>
      <c r="K487">
        <v>464</v>
      </c>
      <c r="L487">
        <v>1.087</v>
      </c>
      <c r="O487">
        <v>2026</v>
      </c>
      <c r="P487">
        <v>3</v>
      </c>
      <c r="Q487" t="s">
        <v>15</v>
      </c>
      <c r="R487">
        <v>464</v>
      </c>
      <c r="S487">
        <v>1.0840000000000001</v>
      </c>
    </row>
    <row r="488" spans="8:19" x14ac:dyDescent="0.3">
      <c r="H488">
        <v>2026</v>
      </c>
      <c r="I488">
        <v>3</v>
      </c>
      <c r="J488" t="s">
        <v>15</v>
      </c>
      <c r="K488">
        <v>465</v>
      </c>
      <c r="L488">
        <v>1.087</v>
      </c>
      <c r="O488">
        <v>2026</v>
      </c>
      <c r="P488">
        <v>3</v>
      </c>
      <c r="Q488" t="s">
        <v>15</v>
      </c>
      <c r="R488">
        <v>465</v>
      </c>
      <c r="S488">
        <v>1.085</v>
      </c>
    </row>
    <row r="489" spans="8:19" x14ac:dyDescent="0.3">
      <c r="H489">
        <v>2026</v>
      </c>
      <c r="I489">
        <v>3</v>
      </c>
      <c r="J489" t="s">
        <v>15</v>
      </c>
      <c r="K489">
        <v>466</v>
      </c>
      <c r="L489">
        <v>1.0880000000000001</v>
      </c>
      <c r="O489">
        <v>2026</v>
      </c>
      <c r="P489">
        <v>3</v>
      </c>
      <c r="Q489" t="s">
        <v>15</v>
      </c>
      <c r="R489">
        <v>466</v>
      </c>
      <c r="S489">
        <v>1.085</v>
      </c>
    </row>
    <row r="490" spans="8:19" x14ac:dyDescent="0.3">
      <c r="H490">
        <v>2026</v>
      </c>
      <c r="I490">
        <v>3</v>
      </c>
      <c r="J490" t="s">
        <v>15</v>
      </c>
      <c r="K490">
        <v>467</v>
      </c>
      <c r="L490">
        <v>1.0880000000000001</v>
      </c>
      <c r="O490">
        <v>2026</v>
      </c>
      <c r="P490">
        <v>3</v>
      </c>
      <c r="Q490" t="s">
        <v>15</v>
      </c>
      <c r="R490">
        <v>467</v>
      </c>
      <c r="S490">
        <v>1.085</v>
      </c>
    </row>
    <row r="491" spans="8:19" x14ac:dyDescent="0.3">
      <c r="H491">
        <v>2026</v>
      </c>
      <c r="I491">
        <v>3</v>
      </c>
      <c r="J491" t="s">
        <v>15</v>
      </c>
      <c r="K491">
        <v>468</v>
      </c>
      <c r="L491">
        <v>1.089</v>
      </c>
      <c r="O491">
        <v>2026</v>
      </c>
      <c r="P491">
        <v>3</v>
      </c>
      <c r="Q491" t="s">
        <v>15</v>
      </c>
      <c r="R491">
        <v>468</v>
      </c>
      <c r="S491">
        <v>1.0860000000000001</v>
      </c>
    </row>
    <row r="492" spans="8:19" x14ac:dyDescent="0.3">
      <c r="H492">
        <v>2026</v>
      </c>
      <c r="I492">
        <v>3</v>
      </c>
      <c r="J492" t="s">
        <v>15</v>
      </c>
      <c r="K492">
        <v>469</v>
      </c>
      <c r="L492">
        <v>1.089</v>
      </c>
      <c r="O492">
        <v>2026</v>
      </c>
      <c r="P492">
        <v>3</v>
      </c>
      <c r="Q492" t="s">
        <v>15</v>
      </c>
      <c r="R492">
        <v>469</v>
      </c>
      <c r="S492">
        <v>1.0860000000000001</v>
      </c>
    </row>
    <row r="493" spans="8:19" x14ac:dyDescent="0.3">
      <c r="H493">
        <v>2026</v>
      </c>
      <c r="I493">
        <v>3</v>
      </c>
      <c r="J493" t="s">
        <v>15</v>
      </c>
      <c r="K493">
        <v>470</v>
      </c>
      <c r="L493">
        <v>1.0900000000000001</v>
      </c>
      <c r="O493">
        <v>2026</v>
      </c>
      <c r="P493">
        <v>3</v>
      </c>
      <c r="Q493" t="s">
        <v>15</v>
      </c>
      <c r="R493">
        <v>470</v>
      </c>
      <c r="S493">
        <v>1.0860000000000001</v>
      </c>
    </row>
    <row r="494" spans="8:19" x14ac:dyDescent="0.3">
      <c r="H494">
        <v>2026</v>
      </c>
      <c r="I494">
        <v>3</v>
      </c>
      <c r="J494" t="s">
        <v>15</v>
      </c>
      <c r="K494">
        <v>471</v>
      </c>
      <c r="L494">
        <v>1.0900000000000001</v>
      </c>
      <c r="O494">
        <v>2026</v>
      </c>
      <c r="P494">
        <v>3</v>
      </c>
      <c r="Q494" t="s">
        <v>15</v>
      </c>
      <c r="R494">
        <v>471</v>
      </c>
      <c r="S494">
        <v>1.087</v>
      </c>
    </row>
    <row r="495" spans="8:19" x14ac:dyDescent="0.3">
      <c r="H495">
        <v>2026</v>
      </c>
      <c r="I495">
        <v>3</v>
      </c>
      <c r="J495" t="s">
        <v>15</v>
      </c>
      <c r="K495">
        <v>472</v>
      </c>
      <c r="L495">
        <v>1.091</v>
      </c>
      <c r="O495">
        <v>2026</v>
      </c>
      <c r="P495">
        <v>3</v>
      </c>
      <c r="Q495" t="s">
        <v>15</v>
      </c>
      <c r="R495">
        <v>472</v>
      </c>
      <c r="S495">
        <v>1.087</v>
      </c>
    </row>
    <row r="496" spans="8:19" x14ac:dyDescent="0.3">
      <c r="H496">
        <v>2026</v>
      </c>
      <c r="I496">
        <v>3</v>
      </c>
      <c r="J496" t="s">
        <v>15</v>
      </c>
      <c r="K496">
        <v>473</v>
      </c>
      <c r="L496">
        <v>1.0920000000000001</v>
      </c>
      <c r="O496">
        <v>2026</v>
      </c>
      <c r="P496">
        <v>3</v>
      </c>
      <c r="Q496" t="s">
        <v>15</v>
      </c>
      <c r="R496">
        <v>473</v>
      </c>
      <c r="S496">
        <v>1.087</v>
      </c>
    </row>
    <row r="497" spans="8:19" x14ac:dyDescent="0.3">
      <c r="H497">
        <v>2026</v>
      </c>
      <c r="I497">
        <v>3</v>
      </c>
      <c r="J497" t="s">
        <v>15</v>
      </c>
      <c r="K497">
        <v>474</v>
      </c>
      <c r="L497">
        <v>1.0920000000000001</v>
      </c>
      <c r="O497">
        <v>2026</v>
      </c>
      <c r="P497">
        <v>3</v>
      </c>
      <c r="Q497" t="s">
        <v>15</v>
      </c>
      <c r="R497">
        <v>474</v>
      </c>
      <c r="S497">
        <v>1.0880000000000001</v>
      </c>
    </row>
    <row r="498" spans="8:19" x14ac:dyDescent="0.3">
      <c r="H498">
        <v>2026</v>
      </c>
      <c r="I498">
        <v>3</v>
      </c>
      <c r="J498" t="s">
        <v>15</v>
      </c>
      <c r="K498">
        <v>475</v>
      </c>
      <c r="L498">
        <v>1.093</v>
      </c>
      <c r="O498">
        <v>2026</v>
      </c>
      <c r="P498">
        <v>3</v>
      </c>
      <c r="Q498" t="s">
        <v>15</v>
      </c>
      <c r="R498">
        <v>475</v>
      </c>
      <c r="S498">
        <v>1.0880000000000001</v>
      </c>
    </row>
    <row r="499" spans="8:19" x14ac:dyDescent="0.3">
      <c r="H499">
        <v>2026</v>
      </c>
      <c r="I499">
        <v>3</v>
      </c>
      <c r="J499" t="s">
        <v>15</v>
      </c>
      <c r="K499">
        <v>476</v>
      </c>
      <c r="L499">
        <v>1.093</v>
      </c>
      <c r="O499">
        <v>2026</v>
      </c>
      <c r="P499">
        <v>3</v>
      </c>
      <c r="Q499" t="s">
        <v>15</v>
      </c>
      <c r="R499">
        <v>476</v>
      </c>
      <c r="S499">
        <v>1.0880000000000001</v>
      </c>
    </row>
    <row r="500" spans="8:19" x14ac:dyDescent="0.3">
      <c r="H500">
        <v>2026</v>
      </c>
      <c r="I500">
        <v>3</v>
      </c>
      <c r="J500" t="s">
        <v>15</v>
      </c>
      <c r="K500">
        <v>477</v>
      </c>
      <c r="L500">
        <v>1.0940000000000001</v>
      </c>
      <c r="O500">
        <v>2026</v>
      </c>
      <c r="P500">
        <v>3</v>
      </c>
      <c r="Q500" t="s">
        <v>15</v>
      </c>
      <c r="R500">
        <v>477</v>
      </c>
      <c r="S500">
        <v>1.089</v>
      </c>
    </row>
    <row r="501" spans="8:19" x14ac:dyDescent="0.3">
      <c r="H501">
        <v>2026</v>
      </c>
      <c r="I501">
        <v>3</v>
      </c>
      <c r="J501" t="s">
        <v>15</v>
      </c>
      <c r="K501">
        <v>478</v>
      </c>
      <c r="L501">
        <v>1.0940000000000001</v>
      </c>
      <c r="O501">
        <v>2026</v>
      </c>
      <c r="P501">
        <v>3</v>
      </c>
      <c r="Q501" t="s">
        <v>15</v>
      </c>
      <c r="R501">
        <v>478</v>
      </c>
      <c r="S501">
        <v>1.089</v>
      </c>
    </row>
    <row r="502" spans="8:19" x14ac:dyDescent="0.3">
      <c r="H502">
        <v>2026</v>
      </c>
      <c r="I502">
        <v>3</v>
      </c>
      <c r="J502" t="s">
        <v>15</v>
      </c>
      <c r="K502">
        <v>479</v>
      </c>
      <c r="L502">
        <v>1.095</v>
      </c>
      <c r="O502">
        <v>2026</v>
      </c>
      <c r="P502">
        <v>3</v>
      </c>
      <c r="Q502" t="s">
        <v>15</v>
      </c>
      <c r="R502">
        <v>479</v>
      </c>
      <c r="S502">
        <v>1.0900000000000001</v>
      </c>
    </row>
    <row r="503" spans="8:19" x14ac:dyDescent="0.3">
      <c r="H503">
        <v>2026</v>
      </c>
      <c r="I503">
        <v>3</v>
      </c>
      <c r="J503" t="s">
        <v>15</v>
      </c>
      <c r="K503">
        <v>480</v>
      </c>
      <c r="L503">
        <v>1.0960000000000001</v>
      </c>
      <c r="O503">
        <v>2026</v>
      </c>
      <c r="P503">
        <v>3</v>
      </c>
      <c r="Q503" t="s">
        <v>15</v>
      </c>
      <c r="R503">
        <v>480</v>
      </c>
      <c r="S503">
        <v>1.0900000000000001</v>
      </c>
    </row>
    <row r="504" spans="8:19" x14ac:dyDescent="0.3">
      <c r="H504">
        <v>2026</v>
      </c>
      <c r="I504">
        <v>3</v>
      </c>
      <c r="J504" t="s">
        <v>15</v>
      </c>
      <c r="K504">
        <v>481</v>
      </c>
      <c r="L504">
        <v>1.0960000000000001</v>
      </c>
      <c r="O504">
        <v>2026</v>
      </c>
      <c r="P504">
        <v>3</v>
      </c>
      <c r="Q504" t="s">
        <v>15</v>
      </c>
      <c r="R504">
        <v>481</v>
      </c>
      <c r="S504">
        <v>1.0900000000000001</v>
      </c>
    </row>
    <row r="505" spans="8:19" x14ac:dyDescent="0.3">
      <c r="H505">
        <v>2026</v>
      </c>
      <c r="I505">
        <v>3</v>
      </c>
      <c r="J505" t="s">
        <v>15</v>
      </c>
      <c r="K505">
        <v>482</v>
      </c>
      <c r="L505">
        <v>1.097</v>
      </c>
      <c r="O505">
        <v>2026</v>
      </c>
      <c r="P505">
        <v>3</v>
      </c>
      <c r="Q505" t="s">
        <v>15</v>
      </c>
      <c r="R505">
        <v>482</v>
      </c>
      <c r="S505">
        <v>1.091</v>
      </c>
    </row>
    <row r="506" spans="8:19" x14ac:dyDescent="0.3">
      <c r="H506">
        <v>2026</v>
      </c>
      <c r="I506">
        <v>3</v>
      </c>
      <c r="J506" t="s">
        <v>15</v>
      </c>
      <c r="K506">
        <v>483</v>
      </c>
      <c r="L506">
        <v>1.097</v>
      </c>
      <c r="O506">
        <v>2026</v>
      </c>
      <c r="P506">
        <v>3</v>
      </c>
      <c r="Q506" t="s">
        <v>15</v>
      </c>
      <c r="R506">
        <v>483</v>
      </c>
      <c r="S506">
        <v>1.091</v>
      </c>
    </row>
    <row r="507" spans="8:19" x14ac:dyDescent="0.3">
      <c r="H507">
        <v>2026</v>
      </c>
      <c r="I507">
        <v>3</v>
      </c>
      <c r="J507" t="s">
        <v>15</v>
      </c>
      <c r="K507">
        <v>484</v>
      </c>
      <c r="L507">
        <v>1.0980000000000001</v>
      </c>
      <c r="O507">
        <v>2026</v>
      </c>
      <c r="P507">
        <v>3</v>
      </c>
      <c r="Q507" t="s">
        <v>15</v>
      </c>
      <c r="R507">
        <v>484</v>
      </c>
      <c r="S507">
        <v>1.091</v>
      </c>
    </row>
    <row r="508" spans="8:19" x14ac:dyDescent="0.3">
      <c r="H508">
        <v>2026</v>
      </c>
      <c r="I508">
        <v>3</v>
      </c>
      <c r="J508" t="s">
        <v>15</v>
      </c>
      <c r="K508">
        <v>485</v>
      </c>
      <c r="L508">
        <v>1.0980000000000001</v>
      </c>
      <c r="O508">
        <v>2026</v>
      </c>
      <c r="P508">
        <v>3</v>
      </c>
      <c r="Q508" t="s">
        <v>15</v>
      </c>
      <c r="R508">
        <v>485</v>
      </c>
      <c r="S508">
        <v>1.0920000000000001</v>
      </c>
    </row>
    <row r="509" spans="8:19" x14ac:dyDescent="0.3">
      <c r="H509">
        <v>2026</v>
      </c>
      <c r="I509">
        <v>3</v>
      </c>
      <c r="J509" t="s">
        <v>15</v>
      </c>
      <c r="K509">
        <v>486</v>
      </c>
      <c r="L509">
        <v>1.099</v>
      </c>
      <c r="O509">
        <v>2026</v>
      </c>
      <c r="P509">
        <v>3</v>
      </c>
      <c r="Q509" t="s">
        <v>15</v>
      </c>
      <c r="R509">
        <v>486</v>
      </c>
      <c r="S509">
        <v>1.0920000000000001</v>
      </c>
    </row>
    <row r="510" spans="8:19" x14ac:dyDescent="0.3">
      <c r="H510">
        <v>2026</v>
      </c>
      <c r="I510">
        <v>3</v>
      </c>
      <c r="J510" t="s">
        <v>15</v>
      </c>
      <c r="K510">
        <v>487</v>
      </c>
      <c r="L510">
        <v>1.1000000000000001</v>
      </c>
      <c r="O510">
        <v>2026</v>
      </c>
      <c r="P510">
        <v>3</v>
      </c>
      <c r="Q510" t="s">
        <v>15</v>
      </c>
      <c r="R510">
        <v>487</v>
      </c>
      <c r="S510">
        <v>1.0920000000000001</v>
      </c>
    </row>
    <row r="511" spans="8:19" x14ac:dyDescent="0.3">
      <c r="H511">
        <v>2026</v>
      </c>
      <c r="I511">
        <v>3</v>
      </c>
      <c r="J511" t="s">
        <v>15</v>
      </c>
      <c r="K511">
        <v>488</v>
      </c>
      <c r="L511">
        <v>1.1000000000000001</v>
      </c>
      <c r="O511">
        <v>2026</v>
      </c>
      <c r="P511">
        <v>3</v>
      </c>
      <c r="Q511" t="s">
        <v>15</v>
      </c>
      <c r="R511">
        <v>488</v>
      </c>
      <c r="S511">
        <v>1.093</v>
      </c>
    </row>
    <row r="512" spans="8:19" x14ac:dyDescent="0.3">
      <c r="H512">
        <v>2026</v>
      </c>
      <c r="I512">
        <v>3</v>
      </c>
      <c r="J512" t="s">
        <v>15</v>
      </c>
      <c r="K512">
        <v>489</v>
      </c>
      <c r="L512">
        <v>1.101</v>
      </c>
      <c r="O512">
        <v>2026</v>
      </c>
      <c r="P512">
        <v>3</v>
      </c>
      <c r="Q512" t="s">
        <v>15</v>
      </c>
      <c r="R512">
        <v>489</v>
      </c>
      <c r="S512">
        <v>1.093</v>
      </c>
    </row>
    <row r="513" spans="8:19" x14ac:dyDescent="0.3">
      <c r="H513">
        <v>2026</v>
      </c>
      <c r="I513">
        <v>3</v>
      </c>
      <c r="J513" t="s">
        <v>15</v>
      </c>
      <c r="K513">
        <v>490</v>
      </c>
      <c r="L513">
        <v>1.101</v>
      </c>
      <c r="O513">
        <v>2026</v>
      </c>
      <c r="P513">
        <v>3</v>
      </c>
      <c r="Q513" t="s">
        <v>15</v>
      </c>
      <c r="R513">
        <v>490</v>
      </c>
      <c r="S513">
        <v>1.0940000000000001</v>
      </c>
    </row>
    <row r="514" spans="8:19" x14ac:dyDescent="0.3">
      <c r="H514">
        <v>2026</v>
      </c>
      <c r="I514">
        <v>3</v>
      </c>
      <c r="J514" t="s">
        <v>15</v>
      </c>
      <c r="K514">
        <v>491</v>
      </c>
      <c r="L514">
        <v>1.1020000000000001</v>
      </c>
      <c r="O514">
        <v>2026</v>
      </c>
      <c r="P514">
        <v>3</v>
      </c>
      <c r="Q514" t="s">
        <v>15</v>
      </c>
      <c r="R514">
        <v>491</v>
      </c>
      <c r="S514">
        <v>1.0940000000000001</v>
      </c>
    </row>
    <row r="515" spans="8:19" x14ac:dyDescent="0.3">
      <c r="H515">
        <v>2026</v>
      </c>
      <c r="I515">
        <v>3</v>
      </c>
      <c r="J515" t="s">
        <v>15</v>
      </c>
      <c r="K515">
        <v>492</v>
      </c>
      <c r="L515">
        <v>1.1020000000000001</v>
      </c>
      <c r="O515">
        <v>2026</v>
      </c>
      <c r="P515">
        <v>3</v>
      </c>
      <c r="Q515" t="s">
        <v>15</v>
      </c>
      <c r="R515">
        <v>492</v>
      </c>
      <c r="S515">
        <v>1.0940000000000001</v>
      </c>
    </row>
    <row r="516" spans="8:19" x14ac:dyDescent="0.3">
      <c r="H516">
        <v>2026</v>
      </c>
      <c r="I516">
        <v>3</v>
      </c>
      <c r="J516" t="s">
        <v>15</v>
      </c>
      <c r="K516">
        <v>493</v>
      </c>
      <c r="L516">
        <v>1.103</v>
      </c>
      <c r="O516">
        <v>2026</v>
      </c>
      <c r="P516">
        <v>3</v>
      </c>
      <c r="Q516" t="s">
        <v>15</v>
      </c>
      <c r="R516">
        <v>493</v>
      </c>
      <c r="S516">
        <v>1.095</v>
      </c>
    </row>
    <row r="517" spans="8:19" x14ac:dyDescent="0.3">
      <c r="H517">
        <v>2026</v>
      </c>
      <c r="I517">
        <v>3</v>
      </c>
      <c r="J517" t="s">
        <v>15</v>
      </c>
      <c r="K517">
        <v>494</v>
      </c>
      <c r="L517">
        <v>1.103</v>
      </c>
      <c r="O517">
        <v>2026</v>
      </c>
      <c r="P517">
        <v>3</v>
      </c>
      <c r="Q517" t="s">
        <v>15</v>
      </c>
      <c r="R517">
        <v>494</v>
      </c>
      <c r="S517">
        <v>1.095</v>
      </c>
    </row>
    <row r="518" spans="8:19" x14ac:dyDescent="0.3">
      <c r="H518">
        <v>2026</v>
      </c>
      <c r="I518">
        <v>3</v>
      </c>
      <c r="J518" t="s">
        <v>15</v>
      </c>
      <c r="K518">
        <v>495</v>
      </c>
      <c r="L518">
        <v>1.1040000000000001</v>
      </c>
      <c r="O518">
        <v>2026</v>
      </c>
      <c r="P518">
        <v>3</v>
      </c>
      <c r="Q518" t="s">
        <v>15</v>
      </c>
      <c r="R518">
        <v>495</v>
      </c>
      <c r="S518">
        <v>1.095</v>
      </c>
    </row>
    <row r="519" spans="8:19" x14ac:dyDescent="0.3">
      <c r="H519">
        <v>2026</v>
      </c>
      <c r="I519">
        <v>3</v>
      </c>
      <c r="J519" t="s">
        <v>15</v>
      </c>
      <c r="K519">
        <v>496</v>
      </c>
      <c r="L519">
        <v>1.105</v>
      </c>
      <c r="O519">
        <v>2026</v>
      </c>
      <c r="P519">
        <v>3</v>
      </c>
      <c r="Q519" t="s">
        <v>15</v>
      </c>
      <c r="R519">
        <v>496</v>
      </c>
      <c r="S519">
        <v>1.0960000000000001</v>
      </c>
    </row>
    <row r="520" spans="8:19" x14ac:dyDescent="0.3">
      <c r="H520">
        <v>2026</v>
      </c>
      <c r="I520">
        <v>3</v>
      </c>
      <c r="J520" t="s">
        <v>15</v>
      </c>
      <c r="K520">
        <v>497</v>
      </c>
      <c r="L520">
        <v>1.105</v>
      </c>
      <c r="O520">
        <v>2026</v>
      </c>
      <c r="P520">
        <v>3</v>
      </c>
      <c r="Q520" t="s">
        <v>15</v>
      </c>
      <c r="R520">
        <v>497</v>
      </c>
      <c r="S520">
        <v>1.0960000000000001</v>
      </c>
    </row>
    <row r="521" spans="8:19" x14ac:dyDescent="0.3">
      <c r="H521">
        <v>2026</v>
      </c>
      <c r="I521">
        <v>3</v>
      </c>
      <c r="J521" t="s">
        <v>15</v>
      </c>
      <c r="K521">
        <v>498</v>
      </c>
      <c r="L521">
        <v>1.1060000000000001</v>
      </c>
      <c r="O521">
        <v>2026</v>
      </c>
      <c r="P521">
        <v>3</v>
      </c>
      <c r="Q521" t="s">
        <v>15</v>
      </c>
      <c r="R521">
        <v>498</v>
      </c>
      <c r="S521">
        <v>1.0960000000000001</v>
      </c>
    </row>
    <row r="522" spans="8:19" x14ac:dyDescent="0.3">
      <c r="H522">
        <v>2026</v>
      </c>
      <c r="I522">
        <v>3</v>
      </c>
      <c r="J522" t="s">
        <v>15</v>
      </c>
      <c r="K522">
        <v>499</v>
      </c>
      <c r="L522">
        <v>1.1060000000000001</v>
      </c>
      <c r="O522">
        <v>2026</v>
      </c>
      <c r="P522">
        <v>3</v>
      </c>
      <c r="Q522" t="s">
        <v>15</v>
      </c>
      <c r="R522">
        <v>499</v>
      </c>
      <c r="S522">
        <v>1.097</v>
      </c>
    </row>
    <row r="523" spans="8:19" x14ac:dyDescent="0.3">
      <c r="H523">
        <v>2026</v>
      </c>
      <c r="I523">
        <v>3</v>
      </c>
      <c r="J523" t="s">
        <v>15</v>
      </c>
      <c r="K523">
        <v>500</v>
      </c>
      <c r="L523">
        <v>1.107</v>
      </c>
      <c r="O523">
        <v>2026</v>
      </c>
      <c r="P523">
        <v>3</v>
      </c>
      <c r="Q523" t="s">
        <v>15</v>
      </c>
      <c r="R523">
        <v>500</v>
      </c>
      <c r="S523">
        <v>1.097</v>
      </c>
    </row>
    <row r="524" spans="8:19" x14ac:dyDescent="0.3">
      <c r="H524">
        <v>2026</v>
      </c>
      <c r="I524">
        <v>3</v>
      </c>
      <c r="J524" t="s">
        <v>15</v>
      </c>
      <c r="K524">
        <v>501</v>
      </c>
      <c r="L524">
        <v>1.107</v>
      </c>
      <c r="O524">
        <v>2026</v>
      </c>
      <c r="P524">
        <v>3</v>
      </c>
      <c r="Q524" t="s">
        <v>15</v>
      </c>
      <c r="R524">
        <v>501</v>
      </c>
      <c r="S524">
        <v>1.097</v>
      </c>
    </row>
    <row r="525" spans="8:19" x14ac:dyDescent="0.3">
      <c r="H525">
        <v>2026</v>
      </c>
      <c r="I525">
        <v>3</v>
      </c>
      <c r="J525" t="s">
        <v>15</v>
      </c>
      <c r="K525">
        <v>502</v>
      </c>
      <c r="L525">
        <v>1.1080000000000001</v>
      </c>
      <c r="O525">
        <v>2026</v>
      </c>
      <c r="P525">
        <v>3</v>
      </c>
      <c r="Q525" t="s">
        <v>15</v>
      </c>
      <c r="R525">
        <v>502</v>
      </c>
      <c r="S525">
        <v>1.0980000000000001</v>
      </c>
    </row>
    <row r="526" spans="8:19" x14ac:dyDescent="0.3">
      <c r="H526">
        <v>2026</v>
      </c>
      <c r="I526">
        <v>3</v>
      </c>
      <c r="J526" t="s">
        <v>15</v>
      </c>
      <c r="K526">
        <v>503</v>
      </c>
      <c r="L526">
        <v>1.109</v>
      </c>
      <c r="O526">
        <v>2026</v>
      </c>
      <c r="P526">
        <v>3</v>
      </c>
      <c r="Q526" t="s">
        <v>15</v>
      </c>
      <c r="R526">
        <v>503</v>
      </c>
      <c r="S526">
        <v>1.0980000000000001</v>
      </c>
    </row>
    <row r="527" spans="8:19" x14ac:dyDescent="0.3">
      <c r="H527">
        <v>2026</v>
      </c>
      <c r="I527">
        <v>3</v>
      </c>
      <c r="J527" t="s">
        <v>15</v>
      </c>
      <c r="K527">
        <v>504</v>
      </c>
      <c r="L527">
        <v>1.109</v>
      </c>
      <c r="O527">
        <v>2026</v>
      </c>
      <c r="P527">
        <v>3</v>
      </c>
      <c r="Q527" t="s">
        <v>15</v>
      </c>
      <c r="R527">
        <v>504</v>
      </c>
      <c r="S527">
        <v>1.099</v>
      </c>
    </row>
    <row r="528" spans="8:19" x14ac:dyDescent="0.3">
      <c r="H528">
        <v>2026</v>
      </c>
      <c r="I528">
        <v>3</v>
      </c>
      <c r="J528" t="s">
        <v>15</v>
      </c>
      <c r="K528">
        <v>505</v>
      </c>
      <c r="L528">
        <v>1.1100000000000001</v>
      </c>
      <c r="O528">
        <v>2026</v>
      </c>
      <c r="P528">
        <v>3</v>
      </c>
      <c r="Q528" t="s">
        <v>15</v>
      </c>
      <c r="R528">
        <v>505</v>
      </c>
      <c r="S528">
        <v>1.099</v>
      </c>
    </row>
    <row r="529" spans="8:19" x14ac:dyDescent="0.3">
      <c r="H529">
        <v>2026</v>
      </c>
      <c r="I529">
        <v>3</v>
      </c>
      <c r="J529" t="s">
        <v>15</v>
      </c>
      <c r="K529">
        <v>506</v>
      </c>
      <c r="L529">
        <v>1.1100000000000001</v>
      </c>
      <c r="O529">
        <v>2026</v>
      </c>
      <c r="P529">
        <v>3</v>
      </c>
      <c r="Q529" t="s">
        <v>15</v>
      </c>
      <c r="R529">
        <v>506</v>
      </c>
      <c r="S529">
        <v>1.099</v>
      </c>
    </row>
    <row r="530" spans="8:19" x14ac:dyDescent="0.3">
      <c r="H530">
        <v>2026</v>
      </c>
      <c r="I530">
        <v>3</v>
      </c>
      <c r="J530" t="s">
        <v>15</v>
      </c>
      <c r="K530">
        <v>507</v>
      </c>
      <c r="L530">
        <v>1.111</v>
      </c>
      <c r="O530">
        <v>2026</v>
      </c>
      <c r="P530">
        <v>3</v>
      </c>
      <c r="Q530" t="s">
        <v>15</v>
      </c>
      <c r="R530">
        <v>507</v>
      </c>
      <c r="S530">
        <v>1.1000000000000001</v>
      </c>
    </row>
    <row r="531" spans="8:19" x14ac:dyDescent="0.3">
      <c r="H531">
        <v>2026</v>
      </c>
      <c r="I531">
        <v>3</v>
      </c>
      <c r="J531" t="s">
        <v>15</v>
      </c>
      <c r="K531">
        <v>508</v>
      </c>
      <c r="L531">
        <v>1.111</v>
      </c>
      <c r="O531">
        <v>2026</v>
      </c>
      <c r="P531">
        <v>3</v>
      </c>
      <c r="Q531" t="s">
        <v>15</v>
      </c>
      <c r="R531">
        <v>508</v>
      </c>
      <c r="S531">
        <v>1.1000000000000001</v>
      </c>
    </row>
    <row r="532" spans="8:19" x14ac:dyDescent="0.3">
      <c r="H532">
        <v>2026</v>
      </c>
      <c r="I532">
        <v>3</v>
      </c>
      <c r="J532" t="s">
        <v>15</v>
      </c>
      <c r="K532">
        <v>509</v>
      </c>
      <c r="L532">
        <v>1.1120000000000001</v>
      </c>
      <c r="O532">
        <v>2026</v>
      </c>
      <c r="P532">
        <v>3</v>
      </c>
      <c r="Q532" t="s">
        <v>15</v>
      </c>
      <c r="R532">
        <v>509</v>
      </c>
      <c r="S532">
        <v>1.1000000000000001</v>
      </c>
    </row>
    <row r="533" spans="8:19" x14ac:dyDescent="0.3">
      <c r="H533">
        <v>2026</v>
      </c>
      <c r="I533">
        <v>3</v>
      </c>
      <c r="J533" t="s">
        <v>15</v>
      </c>
      <c r="K533">
        <v>510</v>
      </c>
      <c r="L533">
        <v>1.113</v>
      </c>
      <c r="O533">
        <v>2026</v>
      </c>
      <c r="P533">
        <v>3</v>
      </c>
      <c r="Q533" t="s">
        <v>15</v>
      </c>
      <c r="R533">
        <v>510</v>
      </c>
      <c r="S533">
        <v>1.101</v>
      </c>
    </row>
    <row r="534" spans="8:19" x14ac:dyDescent="0.3">
      <c r="H534">
        <v>2026</v>
      </c>
      <c r="I534">
        <v>3</v>
      </c>
      <c r="J534" t="s">
        <v>15</v>
      </c>
      <c r="K534">
        <v>511</v>
      </c>
      <c r="L534">
        <v>1.113</v>
      </c>
      <c r="O534">
        <v>2026</v>
      </c>
      <c r="P534">
        <v>3</v>
      </c>
      <c r="Q534" t="s">
        <v>15</v>
      </c>
      <c r="R534">
        <v>511</v>
      </c>
      <c r="S534">
        <v>1.101</v>
      </c>
    </row>
    <row r="535" spans="8:19" x14ac:dyDescent="0.3">
      <c r="H535">
        <v>2026</v>
      </c>
      <c r="I535">
        <v>3</v>
      </c>
      <c r="J535" t="s">
        <v>15</v>
      </c>
      <c r="K535">
        <v>512</v>
      </c>
      <c r="L535">
        <v>1.1140000000000001</v>
      </c>
      <c r="O535">
        <v>2026</v>
      </c>
      <c r="P535">
        <v>3</v>
      </c>
      <c r="Q535" t="s">
        <v>15</v>
      </c>
      <c r="R535">
        <v>512</v>
      </c>
      <c r="S535">
        <v>1.101</v>
      </c>
    </row>
    <row r="536" spans="8:19" x14ac:dyDescent="0.3">
      <c r="H536">
        <v>2026</v>
      </c>
      <c r="I536">
        <v>3</v>
      </c>
      <c r="J536" t="s">
        <v>15</v>
      </c>
      <c r="K536">
        <v>513</v>
      </c>
      <c r="L536">
        <v>1.1140000000000001</v>
      </c>
      <c r="O536">
        <v>2026</v>
      </c>
      <c r="P536">
        <v>3</v>
      </c>
      <c r="Q536" t="s">
        <v>15</v>
      </c>
      <c r="R536">
        <v>513</v>
      </c>
      <c r="S536">
        <v>1.1020000000000001</v>
      </c>
    </row>
    <row r="537" spans="8:19" x14ac:dyDescent="0.3">
      <c r="H537">
        <v>2026</v>
      </c>
      <c r="I537">
        <v>3</v>
      </c>
      <c r="J537" t="s">
        <v>15</v>
      </c>
      <c r="K537">
        <v>514</v>
      </c>
      <c r="L537">
        <v>1.115</v>
      </c>
      <c r="O537">
        <v>2026</v>
      </c>
      <c r="P537">
        <v>3</v>
      </c>
      <c r="Q537" t="s">
        <v>15</v>
      </c>
      <c r="R537">
        <v>514</v>
      </c>
      <c r="S537">
        <v>1.1020000000000001</v>
      </c>
    </row>
    <row r="538" spans="8:19" x14ac:dyDescent="0.3">
      <c r="H538">
        <v>2026</v>
      </c>
      <c r="I538">
        <v>3</v>
      </c>
      <c r="J538" t="s">
        <v>15</v>
      </c>
      <c r="K538">
        <v>515</v>
      </c>
      <c r="L538">
        <v>1.115</v>
      </c>
      <c r="O538">
        <v>2026</v>
      </c>
      <c r="P538">
        <v>3</v>
      </c>
      <c r="Q538" t="s">
        <v>15</v>
      </c>
      <c r="R538">
        <v>515</v>
      </c>
      <c r="S538">
        <v>1.103</v>
      </c>
    </row>
    <row r="539" spans="8:19" x14ac:dyDescent="0.3">
      <c r="H539">
        <v>2026</v>
      </c>
      <c r="I539">
        <v>3</v>
      </c>
      <c r="J539" t="s">
        <v>15</v>
      </c>
      <c r="K539">
        <v>516</v>
      </c>
      <c r="L539">
        <v>1.1160000000000001</v>
      </c>
      <c r="O539">
        <v>2026</v>
      </c>
      <c r="P539">
        <v>3</v>
      </c>
      <c r="Q539" t="s">
        <v>15</v>
      </c>
      <c r="R539">
        <v>516</v>
      </c>
      <c r="S539">
        <v>1.103</v>
      </c>
    </row>
    <row r="540" spans="8:19" x14ac:dyDescent="0.3">
      <c r="H540">
        <v>2026</v>
      </c>
      <c r="I540">
        <v>3</v>
      </c>
      <c r="J540" t="s">
        <v>15</v>
      </c>
      <c r="K540">
        <v>517</v>
      </c>
      <c r="L540">
        <v>1.1160000000000001</v>
      </c>
      <c r="O540">
        <v>2026</v>
      </c>
      <c r="P540">
        <v>3</v>
      </c>
      <c r="Q540" t="s">
        <v>15</v>
      </c>
      <c r="R540">
        <v>517</v>
      </c>
      <c r="S540">
        <v>1.103</v>
      </c>
    </row>
    <row r="541" spans="8:19" x14ac:dyDescent="0.3">
      <c r="H541">
        <v>2026</v>
      </c>
      <c r="I541">
        <v>3</v>
      </c>
      <c r="J541" t="s">
        <v>15</v>
      </c>
      <c r="K541">
        <v>518</v>
      </c>
      <c r="L541">
        <v>1.117</v>
      </c>
      <c r="O541">
        <v>2026</v>
      </c>
      <c r="P541">
        <v>3</v>
      </c>
      <c r="Q541" t="s">
        <v>15</v>
      </c>
      <c r="R541">
        <v>518</v>
      </c>
      <c r="S541">
        <v>1.1040000000000001</v>
      </c>
    </row>
    <row r="542" spans="8:19" x14ac:dyDescent="0.3">
      <c r="H542">
        <v>2026</v>
      </c>
      <c r="I542">
        <v>3</v>
      </c>
      <c r="J542" t="s">
        <v>15</v>
      </c>
      <c r="K542">
        <v>519</v>
      </c>
      <c r="L542">
        <v>1.1180000000000001</v>
      </c>
      <c r="O542">
        <v>2026</v>
      </c>
      <c r="P542">
        <v>3</v>
      </c>
      <c r="Q542" t="s">
        <v>15</v>
      </c>
      <c r="R542">
        <v>519</v>
      </c>
      <c r="S542">
        <v>1.1040000000000001</v>
      </c>
    </row>
    <row r="543" spans="8:19" x14ac:dyDescent="0.3">
      <c r="H543">
        <v>2026</v>
      </c>
      <c r="I543">
        <v>3</v>
      </c>
      <c r="J543" t="s">
        <v>15</v>
      </c>
      <c r="K543">
        <v>520</v>
      </c>
      <c r="L543">
        <v>1.1180000000000001</v>
      </c>
      <c r="O543">
        <v>2026</v>
      </c>
      <c r="P543">
        <v>3</v>
      </c>
      <c r="Q543" t="s">
        <v>15</v>
      </c>
      <c r="R543">
        <v>520</v>
      </c>
      <c r="S543">
        <v>1.1040000000000001</v>
      </c>
    </row>
    <row r="544" spans="8:19" x14ac:dyDescent="0.3">
      <c r="H544">
        <v>2026</v>
      </c>
      <c r="I544">
        <v>3</v>
      </c>
      <c r="J544" t="s">
        <v>15</v>
      </c>
      <c r="K544">
        <v>521</v>
      </c>
      <c r="L544">
        <v>1.119</v>
      </c>
      <c r="O544">
        <v>2026</v>
      </c>
      <c r="P544">
        <v>3</v>
      </c>
      <c r="Q544" t="s">
        <v>15</v>
      </c>
      <c r="R544">
        <v>521</v>
      </c>
      <c r="S544">
        <v>1.105</v>
      </c>
    </row>
    <row r="545" spans="8:19" x14ac:dyDescent="0.3">
      <c r="H545">
        <v>2026</v>
      </c>
      <c r="I545">
        <v>3</v>
      </c>
      <c r="J545" t="s">
        <v>15</v>
      </c>
      <c r="K545">
        <v>522</v>
      </c>
      <c r="L545">
        <v>1.119</v>
      </c>
      <c r="O545">
        <v>2026</v>
      </c>
      <c r="P545">
        <v>3</v>
      </c>
      <c r="Q545" t="s">
        <v>15</v>
      </c>
      <c r="R545">
        <v>522</v>
      </c>
      <c r="S545">
        <v>1.105</v>
      </c>
    </row>
    <row r="546" spans="8:19" x14ac:dyDescent="0.3">
      <c r="H546">
        <v>2026</v>
      </c>
      <c r="I546">
        <v>3</v>
      </c>
      <c r="J546" t="s">
        <v>15</v>
      </c>
      <c r="K546">
        <v>523</v>
      </c>
      <c r="L546">
        <v>1.1200000000000001</v>
      </c>
      <c r="O546">
        <v>2026</v>
      </c>
      <c r="P546">
        <v>3</v>
      </c>
      <c r="Q546" t="s">
        <v>15</v>
      </c>
      <c r="R546">
        <v>523</v>
      </c>
      <c r="S546">
        <v>1.105</v>
      </c>
    </row>
    <row r="547" spans="8:19" x14ac:dyDescent="0.3">
      <c r="H547">
        <v>2026</v>
      </c>
      <c r="I547">
        <v>3</v>
      </c>
      <c r="J547" t="s">
        <v>15</v>
      </c>
      <c r="K547">
        <v>524</v>
      </c>
      <c r="L547">
        <v>1.1200000000000001</v>
      </c>
      <c r="O547">
        <v>2026</v>
      </c>
      <c r="P547">
        <v>3</v>
      </c>
      <c r="Q547" t="s">
        <v>15</v>
      </c>
      <c r="R547">
        <v>524</v>
      </c>
      <c r="S547">
        <v>1.1060000000000001</v>
      </c>
    </row>
    <row r="548" spans="8:19" x14ac:dyDescent="0.3">
      <c r="H548">
        <v>2026</v>
      </c>
      <c r="I548">
        <v>3</v>
      </c>
      <c r="J548" t="s">
        <v>15</v>
      </c>
      <c r="K548">
        <v>525</v>
      </c>
      <c r="L548">
        <v>1.121</v>
      </c>
      <c r="O548">
        <v>2026</v>
      </c>
      <c r="P548">
        <v>3</v>
      </c>
      <c r="Q548" t="s">
        <v>15</v>
      </c>
      <c r="R548">
        <v>525</v>
      </c>
      <c r="S548">
        <v>1.1060000000000001</v>
      </c>
    </row>
    <row r="549" spans="8:19" x14ac:dyDescent="0.3">
      <c r="H549">
        <v>2026</v>
      </c>
      <c r="I549">
        <v>3</v>
      </c>
      <c r="J549" t="s">
        <v>15</v>
      </c>
      <c r="K549">
        <v>526</v>
      </c>
      <c r="L549">
        <v>1.1220000000000001</v>
      </c>
      <c r="O549">
        <v>2026</v>
      </c>
      <c r="P549">
        <v>3</v>
      </c>
      <c r="Q549" t="s">
        <v>15</v>
      </c>
      <c r="R549">
        <v>526</v>
      </c>
      <c r="S549">
        <v>1.1060000000000001</v>
      </c>
    </row>
    <row r="550" spans="8:19" x14ac:dyDescent="0.3">
      <c r="H550">
        <v>2026</v>
      </c>
      <c r="I550">
        <v>3</v>
      </c>
      <c r="J550" t="s">
        <v>15</v>
      </c>
      <c r="K550">
        <v>527</v>
      </c>
      <c r="L550">
        <v>1.1220000000000001</v>
      </c>
      <c r="O550">
        <v>2026</v>
      </c>
      <c r="P550">
        <v>3</v>
      </c>
      <c r="Q550" t="s">
        <v>15</v>
      </c>
      <c r="R550">
        <v>527</v>
      </c>
      <c r="S550">
        <v>1.107</v>
      </c>
    </row>
    <row r="551" spans="8:19" x14ac:dyDescent="0.3">
      <c r="H551">
        <v>2026</v>
      </c>
      <c r="I551">
        <v>3</v>
      </c>
      <c r="J551" t="s">
        <v>15</v>
      </c>
      <c r="K551">
        <v>528</v>
      </c>
      <c r="L551">
        <v>1.123</v>
      </c>
      <c r="O551">
        <v>2026</v>
      </c>
      <c r="P551">
        <v>3</v>
      </c>
      <c r="Q551" t="s">
        <v>15</v>
      </c>
      <c r="R551">
        <v>528</v>
      </c>
      <c r="S551">
        <v>1.107</v>
      </c>
    </row>
    <row r="552" spans="8:19" x14ac:dyDescent="0.3">
      <c r="H552">
        <v>2026</v>
      </c>
      <c r="I552">
        <v>3</v>
      </c>
      <c r="J552" t="s">
        <v>15</v>
      </c>
      <c r="K552">
        <v>529</v>
      </c>
      <c r="L552">
        <v>1.123</v>
      </c>
      <c r="O552">
        <v>2026</v>
      </c>
      <c r="P552">
        <v>3</v>
      </c>
      <c r="Q552" t="s">
        <v>15</v>
      </c>
      <c r="R552">
        <v>529</v>
      </c>
      <c r="S552">
        <v>1.1080000000000001</v>
      </c>
    </row>
    <row r="553" spans="8:19" x14ac:dyDescent="0.3">
      <c r="H553">
        <v>2026</v>
      </c>
      <c r="I553">
        <v>3</v>
      </c>
      <c r="J553" t="s">
        <v>15</v>
      </c>
      <c r="K553">
        <v>530</v>
      </c>
      <c r="L553">
        <v>1.1240000000000001</v>
      </c>
      <c r="O553">
        <v>2026</v>
      </c>
      <c r="P553">
        <v>3</v>
      </c>
      <c r="Q553" t="s">
        <v>15</v>
      </c>
      <c r="R553">
        <v>530</v>
      </c>
      <c r="S553">
        <v>1.1080000000000001</v>
      </c>
    </row>
    <row r="554" spans="8:19" x14ac:dyDescent="0.3">
      <c r="H554">
        <v>2026</v>
      </c>
      <c r="I554">
        <v>3</v>
      </c>
      <c r="J554" t="s">
        <v>15</v>
      </c>
      <c r="K554">
        <v>531</v>
      </c>
      <c r="L554">
        <v>1.1240000000000001</v>
      </c>
      <c r="O554">
        <v>2026</v>
      </c>
      <c r="P554">
        <v>3</v>
      </c>
      <c r="Q554" t="s">
        <v>15</v>
      </c>
      <c r="R554">
        <v>531</v>
      </c>
      <c r="S554">
        <v>1.1080000000000001</v>
      </c>
    </row>
    <row r="555" spans="8:19" x14ac:dyDescent="0.3">
      <c r="H555">
        <v>2026</v>
      </c>
      <c r="I555">
        <v>3</v>
      </c>
      <c r="J555" t="s">
        <v>15</v>
      </c>
      <c r="K555">
        <v>532</v>
      </c>
      <c r="L555">
        <v>1.125</v>
      </c>
      <c r="O555">
        <v>2026</v>
      </c>
      <c r="P555">
        <v>3</v>
      </c>
      <c r="Q555" t="s">
        <v>15</v>
      </c>
      <c r="R555">
        <v>532</v>
      </c>
      <c r="S555">
        <v>1.109</v>
      </c>
    </row>
    <row r="556" spans="8:19" x14ac:dyDescent="0.3">
      <c r="H556">
        <v>2026</v>
      </c>
      <c r="I556">
        <v>3</v>
      </c>
      <c r="J556" t="s">
        <v>15</v>
      </c>
      <c r="K556">
        <v>533</v>
      </c>
      <c r="L556">
        <v>1.1259999999999999</v>
      </c>
      <c r="O556">
        <v>2026</v>
      </c>
      <c r="P556">
        <v>3</v>
      </c>
      <c r="Q556" t="s">
        <v>15</v>
      </c>
      <c r="R556">
        <v>533</v>
      </c>
      <c r="S556">
        <v>1.109</v>
      </c>
    </row>
    <row r="557" spans="8:19" x14ac:dyDescent="0.3">
      <c r="H557">
        <v>2026</v>
      </c>
      <c r="I557">
        <v>3</v>
      </c>
      <c r="J557" t="s">
        <v>15</v>
      </c>
      <c r="K557">
        <v>534</v>
      </c>
      <c r="L557">
        <v>1.1259999999999999</v>
      </c>
      <c r="O557">
        <v>2026</v>
      </c>
      <c r="P557">
        <v>3</v>
      </c>
      <c r="Q557" t="s">
        <v>15</v>
      </c>
      <c r="R557">
        <v>534</v>
      </c>
      <c r="S557">
        <v>1.109</v>
      </c>
    </row>
    <row r="558" spans="8:19" x14ac:dyDescent="0.3">
      <c r="H558">
        <v>2026</v>
      </c>
      <c r="I558">
        <v>3</v>
      </c>
      <c r="J558" t="s">
        <v>15</v>
      </c>
      <c r="K558">
        <v>535</v>
      </c>
      <c r="L558">
        <v>1.127</v>
      </c>
      <c r="O558">
        <v>2026</v>
      </c>
      <c r="P558">
        <v>3</v>
      </c>
      <c r="Q558" t="s">
        <v>15</v>
      </c>
      <c r="R558">
        <v>535</v>
      </c>
      <c r="S558">
        <v>1.1100000000000001</v>
      </c>
    </row>
    <row r="559" spans="8:19" x14ac:dyDescent="0.3">
      <c r="H559">
        <v>2026</v>
      </c>
      <c r="I559">
        <v>3</v>
      </c>
      <c r="J559" t="s">
        <v>15</v>
      </c>
      <c r="K559">
        <v>536</v>
      </c>
      <c r="L559">
        <v>1.127</v>
      </c>
      <c r="O559">
        <v>2026</v>
      </c>
      <c r="P559">
        <v>3</v>
      </c>
      <c r="Q559" t="s">
        <v>15</v>
      </c>
      <c r="R559">
        <v>536</v>
      </c>
      <c r="S559">
        <v>1.1100000000000001</v>
      </c>
    </row>
    <row r="560" spans="8:19" x14ac:dyDescent="0.3">
      <c r="H560">
        <v>2026</v>
      </c>
      <c r="I560">
        <v>3</v>
      </c>
      <c r="J560" t="s">
        <v>15</v>
      </c>
      <c r="K560">
        <v>537</v>
      </c>
      <c r="L560">
        <v>1.1279999999999999</v>
      </c>
      <c r="O560">
        <v>2026</v>
      </c>
      <c r="P560">
        <v>3</v>
      </c>
      <c r="Q560" t="s">
        <v>15</v>
      </c>
      <c r="R560">
        <v>537</v>
      </c>
      <c r="S560">
        <v>1.1100000000000001</v>
      </c>
    </row>
    <row r="561" spans="8:19" x14ac:dyDescent="0.3">
      <c r="H561">
        <v>2026</v>
      </c>
      <c r="I561">
        <v>3</v>
      </c>
      <c r="J561" t="s">
        <v>15</v>
      </c>
      <c r="K561">
        <v>538</v>
      </c>
      <c r="L561">
        <v>1.1279999999999999</v>
      </c>
      <c r="O561">
        <v>2026</v>
      </c>
      <c r="P561">
        <v>3</v>
      </c>
      <c r="Q561" t="s">
        <v>15</v>
      </c>
      <c r="R561">
        <v>538</v>
      </c>
      <c r="S561">
        <v>1.111</v>
      </c>
    </row>
    <row r="562" spans="8:19" x14ac:dyDescent="0.3">
      <c r="H562">
        <v>2026</v>
      </c>
      <c r="I562">
        <v>3</v>
      </c>
      <c r="J562" t="s">
        <v>15</v>
      </c>
      <c r="K562">
        <v>539</v>
      </c>
      <c r="L562">
        <v>1.129</v>
      </c>
      <c r="O562">
        <v>2026</v>
      </c>
      <c r="P562">
        <v>3</v>
      </c>
      <c r="Q562" t="s">
        <v>15</v>
      </c>
      <c r="R562">
        <v>539</v>
      </c>
      <c r="S562">
        <v>1.111</v>
      </c>
    </row>
    <row r="563" spans="8:19" x14ac:dyDescent="0.3">
      <c r="H563">
        <v>2026</v>
      </c>
      <c r="I563">
        <v>3</v>
      </c>
      <c r="J563" t="s">
        <v>15</v>
      </c>
      <c r="K563">
        <v>540</v>
      </c>
      <c r="L563">
        <v>1.129</v>
      </c>
      <c r="O563">
        <v>2026</v>
      </c>
      <c r="P563">
        <v>3</v>
      </c>
      <c r="Q563" t="s">
        <v>15</v>
      </c>
      <c r="R563">
        <v>540</v>
      </c>
      <c r="S563">
        <v>1.1120000000000001</v>
      </c>
    </row>
    <row r="564" spans="8:19" x14ac:dyDescent="0.3">
      <c r="H564">
        <v>2026</v>
      </c>
      <c r="I564">
        <v>3</v>
      </c>
      <c r="J564" t="s">
        <v>15</v>
      </c>
      <c r="K564">
        <v>541</v>
      </c>
      <c r="L564">
        <v>1.1299999999999999</v>
      </c>
      <c r="O564">
        <v>2026</v>
      </c>
      <c r="P564">
        <v>3</v>
      </c>
      <c r="Q564" t="s">
        <v>15</v>
      </c>
      <c r="R564">
        <v>541</v>
      </c>
      <c r="S564">
        <v>1.1120000000000001</v>
      </c>
    </row>
    <row r="565" spans="8:19" x14ac:dyDescent="0.3">
      <c r="H565">
        <v>2026</v>
      </c>
      <c r="I565">
        <v>3</v>
      </c>
      <c r="J565" t="s">
        <v>15</v>
      </c>
      <c r="K565">
        <v>542</v>
      </c>
      <c r="L565">
        <v>1.131</v>
      </c>
      <c r="O565">
        <v>2026</v>
      </c>
      <c r="P565">
        <v>3</v>
      </c>
      <c r="Q565" t="s">
        <v>15</v>
      </c>
      <c r="R565">
        <v>542</v>
      </c>
      <c r="S565">
        <v>1.1120000000000001</v>
      </c>
    </row>
    <row r="566" spans="8:19" x14ac:dyDescent="0.3">
      <c r="H566">
        <v>2026</v>
      </c>
      <c r="I566">
        <v>3</v>
      </c>
      <c r="J566" t="s">
        <v>15</v>
      </c>
      <c r="K566">
        <v>543</v>
      </c>
      <c r="L566">
        <v>1.131</v>
      </c>
      <c r="O566">
        <v>2026</v>
      </c>
      <c r="P566">
        <v>3</v>
      </c>
      <c r="Q566" t="s">
        <v>15</v>
      </c>
      <c r="R566">
        <v>543</v>
      </c>
      <c r="S566">
        <v>1.113</v>
      </c>
    </row>
    <row r="567" spans="8:19" x14ac:dyDescent="0.3">
      <c r="H567">
        <v>2026</v>
      </c>
      <c r="I567">
        <v>3</v>
      </c>
      <c r="J567" t="s">
        <v>15</v>
      </c>
      <c r="K567">
        <v>544</v>
      </c>
      <c r="L567">
        <v>1.1319999999999999</v>
      </c>
      <c r="O567">
        <v>2026</v>
      </c>
      <c r="P567">
        <v>3</v>
      </c>
      <c r="Q567" t="s">
        <v>15</v>
      </c>
      <c r="R567">
        <v>544</v>
      </c>
      <c r="S567">
        <v>1.113</v>
      </c>
    </row>
    <row r="568" spans="8:19" x14ac:dyDescent="0.3">
      <c r="H568">
        <v>2026</v>
      </c>
      <c r="I568">
        <v>3</v>
      </c>
      <c r="J568" t="s">
        <v>15</v>
      </c>
      <c r="K568">
        <v>545</v>
      </c>
      <c r="L568">
        <v>1.1319999999999999</v>
      </c>
      <c r="O568">
        <v>2026</v>
      </c>
      <c r="P568">
        <v>3</v>
      </c>
      <c r="Q568" t="s">
        <v>15</v>
      </c>
      <c r="R568">
        <v>545</v>
      </c>
      <c r="S568">
        <v>1.113</v>
      </c>
    </row>
    <row r="569" spans="8:19" x14ac:dyDescent="0.3">
      <c r="H569">
        <v>2026</v>
      </c>
      <c r="I569">
        <v>3</v>
      </c>
      <c r="J569" t="s">
        <v>15</v>
      </c>
      <c r="K569">
        <v>546</v>
      </c>
      <c r="L569">
        <v>1.133</v>
      </c>
      <c r="O569">
        <v>2026</v>
      </c>
      <c r="P569">
        <v>3</v>
      </c>
      <c r="Q569" t="s">
        <v>15</v>
      </c>
      <c r="R569">
        <v>546</v>
      </c>
      <c r="S569">
        <v>1.1140000000000001</v>
      </c>
    </row>
    <row r="570" spans="8:19" x14ac:dyDescent="0.3">
      <c r="H570">
        <v>2026</v>
      </c>
      <c r="I570">
        <v>3</v>
      </c>
      <c r="J570" t="s">
        <v>15</v>
      </c>
      <c r="K570">
        <v>547</v>
      </c>
      <c r="L570">
        <v>1.133</v>
      </c>
      <c r="O570">
        <v>2026</v>
      </c>
      <c r="P570">
        <v>3</v>
      </c>
      <c r="Q570" t="s">
        <v>15</v>
      </c>
      <c r="R570">
        <v>547</v>
      </c>
      <c r="S570">
        <v>1.1140000000000001</v>
      </c>
    </row>
    <row r="571" spans="8:19" x14ac:dyDescent="0.3">
      <c r="H571">
        <v>2026</v>
      </c>
      <c r="I571">
        <v>3</v>
      </c>
      <c r="J571" t="s">
        <v>15</v>
      </c>
      <c r="K571">
        <v>548</v>
      </c>
      <c r="L571">
        <v>1.1339999999999999</v>
      </c>
      <c r="O571">
        <v>2026</v>
      </c>
      <c r="P571">
        <v>3</v>
      </c>
      <c r="Q571" t="s">
        <v>15</v>
      </c>
      <c r="R571">
        <v>548</v>
      </c>
      <c r="S571">
        <v>1.1140000000000001</v>
      </c>
    </row>
    <row r="572" spans="8:19" x14ac:dyDescent="0.3">
      <c r="H572">
        <v>2026</v>
      </c>
      <c r="I572">
        <v>3</v>
      </c>
      <c r="J572" t="s">
        <v>15</v>
      </c>
      <c r="K572">
        <v>549</v>
      </c>
      <c r="L572">
        <v>1.135</v>
      </c>
      <c r="O572">
        <v>2026</v>
      </c>
      <c r="P572">
        <v>3</v>
      </c>
      <c r="Q572" t="s">
        <v>15</v>
      </c>
      <c r="R572">
        <v>549</v>
      </c>
      <c r="S572">
        <v>1.115</v>
      </c>
    </row>
    <row r="573" spans="8:19" x14ac:dyDescent="0.3">
      <c r="H573">
        <v>2026</v>
      </c>
      <c r="I573">
        <v>3</v>
      </c>
      <c r="J573" t="s">
        <v>15</v>
      </c>
      <c r="K573">
        <v>550</v>
      </c>
      <c r="L573">
        <v>1.135</v>
      </c>
      <c r="O573">
        <v>2026</v>
      </c>
      <c r="P573">
        <v>3</v>
      </c>
      <c r="Q573" t="s">
        <v>15</v>
      </c>
      <c r="R573">
        <v>550</v>
      </c>
      <c r="S573">
        <v>1.115</v>
      </c>
    </row>
    <row r="574" spans="8:19" x14ac:dyDescent="0.3">
      <c r="H574">
        <v>2026</v>
      </c>
      <c r="I574">
        <v>3</v>
      </c>
      <c r="J574" t="s">
        <v>15</v>
      </c>
      <c r="K574">
        <v>551</v>
      </c>
      <c r="L574">
        <v>1.1359999999999999</v>
      </c>
      <c r="O574">
        <v>2026</v>
      </c>
      <c r="P574">
        <v>3</v>
      </c>
      <c r="Q574" t="s">
        <v>15</v>
      </c>
      <c r="R574">
        <v>551</v>
      </c>
      <c r="S574">
        <v>1.115</v>
      </c>
    </row>
    <row r="575" spans="8:19" x14ac:dyDescent="0.3">
      <c r="H575">
        <v>2026</v>
      </c>
      <c r="I575">
        <v>3</v>
      </c>
      <c r="J575" t="s">
        <v>15</v>
      </c>
      <c r="K575">
        <v>552</v>
      </c>
      <c r="L575">
        <v>1.1359999999999999</v>
      </c>
      <c r="O575">
        <v>2026</v>
      </c>
      <c r="P575">
        <v>3</v>
      </c>
      <c r="Q575" t="s">
        <v>15</v>
      </c>
      <c r="R575">
        <v>552</v>
      </c>
      <c r="S575">
        <v>1.1160000000000001</v>
      </c>
    </row>
    <row r="576" spans="8:19" x14ac:dyDescent="0.3">
      <c r="H576">
        <v>2026</v>
      </c>
      <c r="I576">
        <v>3</v>
      </c>
      <c r="J576" t="s">
        <v>15</v>
      </c>
      <c r="K576">
        <v>553</v>
      </c>
      <c r="L576">
        <v>1.137</v>
      </c>
      <c r="O576">
        <v>2026</v>
      </c>
      <c r="P576">
        <v>3</v>
      </c>
      <c r="Q576" t="s">
        <v>15</v>
      </c>
      <c r="R576">
        <v>553</v>
      </c>
      <c r="S576">
        <v>1.1160000000000001</v>
      </c>
    </row>
    <row r="577" spans="8:19" x14ac:dyDescent="0.3">
      <c r="H577">
        <v>2026</v>
      </c>
      <c r="I577">
        <v>3</v>
      </c>
      <c r="J577" t="s">
        <v>15</v>
      </c>
      <c r="K577">
        <v>554</v>
      </c>
      <c r="L577">
        <v>1.137</v>
      </c>
      <c r="O577">
        <v>2026</v>
      </c>
      <c r="P577">
        <v>3</v>
      </c>
      <c r="Q577" t="s">
        <v>15</v>
      </c>
      <c r="R577">
        <v>554</v>
      </c>
      <c r="S577">
        <v>1.117</v>
      </c>
    </row>
    <row r="578" spans="8:19" x14ac:dyDescent="0.3">
      <c r="H578">
        <v>2026</v>
      </c>
      <c r="I578">
        <v>3</v>
      </c>
      <c r="J578" t="s">
        <v>15</v>
      </c>
      <c r="K578">
        <v>555</v>
      </c>
      <c r="L578">
        <v>1.1379999999999999</v>
      </c>
      <c r="O578">
        <v>2026</v>
      </c>
      <c r="P578">
        <v>3</v>
      </c>
      <c r="Q578" t="s">
        <v>15</v>
      </c>
      <c r="R578">
        <v>555</v>
      </c>
      <c r="S578">
        <v>1.117</v>
      </c>
    </row>
    <row r="579" spans="8:19" x14ac:dyDescent="0.3">
      <c r="H579">
        <v>2026</v>
      </c>
      <c r="I579">
        <v>3</v>
      </c>
      <c r="J579" t="s">
        <v>15</v>
      </c>
      <c r="K579">
        <v>556</v>
      </c>
      <c r="L579">
        <v>1.139</v>
      </c>
      <c r="O579">
        <v>2026</v>
      </c>
      <c r="P579">
        <v>3</v>
      </c>
      <c r="Q579" t="s">
        <v>15</v>
      </c>
      <c r="R579">
        <v>556</v>
      </c>
      <c r="S579">
        <v>1.117</v>
      </c>
    </row>
    <row r="580" spans="8:19" x14ac:dyDescent="0.3">
      <c r="H580">
        <v>2026</v>
      </c>
      <c r="I580">
        <v>3</v>
      </c>
      <c r="J580" t="s">
        <v>15</v>
      </c>
      <c r="K580">
        <v>557</v>
      </c>
      <c r="L580">
        <v>1.139</v>
      </c>
      <c r="O580">
        <v>2026</v>
      </c>
      <c r="P580">
        <v>3</v>
      </c>
      <c r="Q580" t="s">
        <v>15</v>
      </c>
      <c r="R580">
        <v>557</v>
      </c>
      <c r="S580">
        <v>1.1180000000000001</v>
      </c>
    </row>
    <row r="581" spans="8:19" x14ac:dyDescent="0.3">
      <c r="H581">
        <v>2026</v>
      </c>
      <c r="I581">
        <v>3</v>
      </c>
      <c r="J581" t="s">
        <v>15</v>
      </c>
      <c r="K581">
        <v>558</v>
      </c>
      <c r="L581">
        <v>1.1399999999999999</v>
      </c>
      <c r="O581">
        <v>2026</v>
      </c>
      <c r="P581">
        <v>3</v>
      </c>
      <c r="Q581" t="s">
        <v>15</v>
      </c>
      <c r="R581">
        <v>558</v>
      </c>
      <c r="S581">
        <v>1.1180000000000001</v>
      </c>
    </row>
    <row r="582" spans="8:19" x14ac:dyDescent="0.3">
      <c r="H582">
        <v>2026</v>
      </c>
      <c r="I582">
        <v>3</v>
      </c>
      <c r="J582" t="s">
        <v>15</v>
      </c>
      <c r="K582">
        <v>559</v>
      </c>
      <c r="L582">
        <v>1.1399999999999999</v>
      </c>
      <c r="O582">
        <v>2026</v>
      </c>
      <c r="P582">
        <v>3</v>
      </c>
      <c r="Q582" t="s">
        <v>15</v>
      </c>
      <c r="R582">
        <v>559</v>
      </c>
      <c r="S582">
        <v>1.1180000000000001</v>
      </c>
    </row>
    <row r="583" spans="8:19" x14ac:dyDescent="0.3">
      <c r="H583">
        <v>2026</v>
      </c>
      <c r="I583">
        <v>3</v>
      </c>
      <c r="J583" t="s">
        <v>15</v>
      </c>
      <c r="K583">
        <v>560</v>
      </c>
      <c r="L583">
        <v>1.141</v>
      </c>
      <c r="O583">
        <v>2026</v>
      </c>
      <c r="P583">
        <v>3</v>
      </c>
      <c r="Q583" t="s">
        <v>15</v>
      </c>
      <c r="R583">
        <v>560</v>
      </c>
      <c r="S583">
        <v>1.119</v>
      </c>
    </row>
    <row r="584" spans="8:19" x14ac:dyDescent="0.3">
      <c r="H584">
        <v>2026</v>
      </c>
      <c r="I584">
        <v>3</v>
      </c>
      <c r="J584" t="s">
        <v>15</v>
      </c>
      <c r="K584">
        <v>561</v>
      </c>
      <c r="L584">
        <v>1.141</v>
      </c>
      <c r="O584">
        <v>2026</v>
      </c>
      <c r="P584">
        <v>3</v>
      </c>
      <c r="Q584" t="s">
        <v>15</v>
      </c>
      <c r="R584">
        <v>561</v>
      </c>
      <c r="S584">
        <v>1.119</v>
      </c>
    </row>
    <row r="585" spans="8:19" x14ac:dyDescent="0.3">
      <c r="H585">
        <v>2026</v>
      </c>
      <c r="I585">
        <v>3</v>
      </c>
      <c r="J585" t="s">
        <v>15</v>
      </c>
      <c r="K585">
        <v>562</v>
      </c>
      <c r="L585">
        <v>1.1419999999999999</v>
      </c>
      <c r="O585">
        <v>2026</v>
      </c>
      <c r="P585">
        <v>3</v>
      </c>
      <c r="Q585" t="s">
        <v>15</v>
      </c>
      <c r="R585">
        <v>562</v>
      </c>
      <c r="S585">
        <v>1.119</v>
      </c>
    </row>
    <row r="586" spans="8:19" x14ac:dyDescent="0.3">
      <c r="H586">
        <v>2026</v>
      </c>
      <c r="I586">
        <v>3</v>
      </c>
      <c r="J586" t="s">
        <v>15</v>
      </c>
      <c r="K586">
        <v>563</v>
      </c>
      <c r="L586">
        <v>1.1419999999999999</v>
      </c>
      <c r="O586">
        <v>2026</v>
      </c>
      <c r="P586">
        <v>3</v>
      </c>
      <c r="Q586" t="s">
        <v>15</v>
      </c>
      <c r="R586">
        <v>563</v>
      </c>
      <c r="S586">
        <v>1.1200000000000001</v>
      </c>
    </row>
    <row r="587" spans="8:19" x14ac:dyDescent="0.3">
      <c r="H587">
        <v>2026</v>
      </c>
      <c r="I587">
        <v>3</v>
      </c>
      <c r="J587" t="s">
        <v>15</v>
      </c>
      <c r="K587">
        <v>564</v>
      </c>
      <c r="L587">
        <v>1.143</v>
      </c>
      <c r="O587">
        <v>2026</v>
      </c>
      <c r="P587">
        <v>3</v>
      </c>
      <c r="Q587" t="s">
        <v>15</v>
      </c>
      <c r="R587">
        <v>564</v>
      </c>
      <c r="S587">
        <v>1.1200000000000001</v>
      </c>
    </row>
    <row r="588" spans="8:19" x14ac:dyDescent="0.3">
      <c r="H588">
        <v>2026</v>
      </c>
      <c r="I588">
        <v>3</v>
      </c>
      <c r="J588" t="s">
        <v>15</v>
      </c>
      <c r="K588">
        <v>565</v>
      </c>
      <c r="L588">
        <v>1.1439999999999999</v>
      </c>
      <c r="O588">
        <v>2026</v>
      </c>
      <c r="P588">
        <v>3</v>
      </c>
      <c r="Q588" t="s">
        <v>15</v>
      </c>
      <c r="R588">
        <v>565</v>
      </c>
      <c r="S588">
        <v>1.121</v>
      </c>
    </row>
    <row r="589" spans="8:19" x14ac:dyDescent="0.3">
      <c r="H589">
        <v>2026</v>
      </c>
      <c r="I589">
        <v>3</v>
      </c>
      <c r="J589" t="s">
        <v>15</v>
      </c>
      <c r="K589">
        <v>566</v>
      </c>
      <c r="L589">
        <v>1.1439999999999999</v>
      </c>
      <c r="O589">
        <v>2026</v>
      </c>
      <c r="P589">
        <v>3</v>
      </c>
      <c r="Q589" t="s">
        <v>15</v>
      </c>
      <c r="R589">
        <v>566</v>
      </c>
      <c r="S589">
        <v>1.121</v>
      </c>
    </row>
    <row r="590" spans="8:19" x14ac:dyDescent="0.3">
      <c r="H590">
        <v>2026</v>
      </c>
      <c r="I590">
        <v>3</v>
      </c>
      <c r="J590" t="s">
        <v>15</v>
      </c>
      <c r="K590">
        <v>567</v>
      </c>
      <c r="L590">
        <v>1.145</v>
      </c>
      <c r="O590">
        <v>2026</v>
      </c>
      <c r="P590">
        <v>3</v>
      </c>
      <c r="Q590" t="s">
        <v>15</v>
      </c>
      <c r="R590">
        <v>567</v>
      </c>
      <c r="S590">
        <v>1.121</v>
      </c>
    </row>
    <row r="591" spans="8:19" x14ac:dyDescent="0.3">
      <c r="H591">
        <v>2026</v>
      </c>
      <c r="I591">
        <v>3</v>
      </c>
      <c r="J591" t="s">
        <v>15</v>
      </c>
      <c r="K591">
        <v>568</v>
      </c>
      <c r="L591">
        <v>1.145</v>
      </c>
      <c r="O591">
        <v>2026</v>
      </c>
      <c r="P591">
        <v>3</v>
      </c>
      <c r="Q591" t="s">
        <v>15</v>
      </c>
      <c r="R591">
        <v>568</v>
      </c>
      <c r="S591">
        <v>1.1220000000000001</v>
      </c>
    </row>
    <row r="592" spans="8:19" x14ac:dyDescent="0.3">
      <c r="H592">
        <v>2026</v>
      </c>
      <c r="I592">
        <v>3</v>
      </c>
      <c r="J592" t="s">
        <v>15</v>
      </c>
      <c r="K592">
        <v>569</v>
      </c>
      <c r="L592">
        <v>1.1459999999999999</v>
      </c>
      <c r="O592">
        <v>2026</v>
      </c>
      <c r="P592">
        <v>3</v>
      </c>
      <c r="Q592" t="s">
        <v>15</v>
      </c>
      <c r="R592">
        <v>569</v>
      </c>
      <c r="S592">
        <v>1.1220000000000001</v>
      </c>
    </row>
    <row r="593" spans="8:19" x14ac:dyDescent="0.3">
      <c r="H593">
        <v>2026</v>
      </c>
      <c r="I593">
        <v>3</v>
      </c>
      <c r="J593" t="s">
        <v>15</v>
      </c>
      <c r="K593">
        <v>570</v>
      </c>
      <c r="L593">
        <v>1.1459999999999999</v>
      </c>
      <c r="O593">
        <v>2026</v>
      </c>
      <c r="P593">
        <v>3</v>
      </c>
      <c r="Q593" t="s">
        <v>15</v>
      </c>
      <c r="R593">
        <v>570</v>
      </c>
      <c r="S593">
        <v>1.1220000000000001</v>
      </c>
    </row>
    <row r="594" spans="8:19" x14ac:dyDescent="0.3">
      <c r="H594">
        <v>2026</v>
      </c>
      <c r="I594">
        <v>3</v>
      </c>
      <c r="J594" t="s">
        <v>15</v>
      </c>
      <c r="K594">
        <v>571</v>
      </c>
      <c r="L594">
        <v>1.147</v>
      </c>
      <c r="O594">
        <v>2026</v>
      </c>
      <c r="P594">
        <v>3</v>
      </c>
      <c r="Q594" t="s">
        <v>15</v>
      </c>
      <c r="R594">
        <v>571</v>
      </c>
      <c r="S594">
        <v>1.123</v>
      </c>
    </row>
    <row r="595" spans="8:19" x14ac:dyDescent="0.3">
      <c r="H595">
        <v>2026</v>
      </c>
      <c r="I595">
        <v>3</v>
      </c>
      <c r="J595" t="s">
        <v>15</v>
      </c>
      <c r="K595">
        <v>572</v>
      </c>
      <c r="L595">
        <v>1.1479999999999999</v>
      </c>
      <c r="O595">
        <v>2026</v>
      </c>
      <c r="P595">
        <v>3</v>
      </c>
      <c r="Q595" t="s">
        <v>15</v>
      </c>
      <c r="R595">
        <v>572</v>
      </c>
      <c r="S595">
        <v>1.123</v>
      </c>
    </row>
    <row r="596" spans="8:19" x14ac:dyDescent="0.3">
      <c r="H596">
        <v>2026</v>
      </c>
      <c r="I596">
        <v>3</v>
      </c>
      <c r="J596" t="s">
        <v>15</v>
      </c>
      <c r="K596">
        <v>573</v>
      </c>
      <c r="L596">
        <v>1.1479999999999999</v>
      </c>
      <c r="O596">
        <v>2026</v>
      </c>
      <c r="P596">
        <v>3</v>
      </c>
      <c r="Q596" t="s">
        <v>15</v>
      </c>
      <c r="R596">
        <v>573</v>
      </c>
      <c r="S596">
        <v>1.123</v>
      </c>
    </row>
    <row r="597" spans="8:19" x14ac:dyDescent="0.3">
      <c r="H597">
        <v>2026</v>
      </c>
      <c r="I597">
        <v>3</v>
      </c>
      <c r="J597" t="s">
        <v>15</v>
      </c>
      <c r="K597">
        <v>574</v>
      </c>
      <c r="L597">
        <v>1.149</v>
      </c>
      <c r="O597">
        <v>2026</v>
      </c>
      <c r="P597">
        <v>3</v>
      </c>
      <c r="Q597" t="s">
        <v>15</v>
      </c>
      <c r="R597">
        <v>574</v>
      </c>
      <c r="S597">
        <v>1.1240000000000001</v>
      </c>
    </row>
    <row r="598" spans="8:19" x14ac:dyDescent="0.3">
      <c r="H598">
        <v>2026</v>
      </c>
      <c r="I598">
        <v>3</v>
      </c>
      <c r="J598" t="s">
        <v>15</v>
      </c>
      <c r="K598">
        <v>575</v>
      </c>
      <c r="L598">
        <v>1.149</v>
      </c>
      <c r="O598">
        <v>2026</v>
      </c>
      <c r="P598">
        <v>3</v>
      </c>
      <c r="Q598" t="s">
        <v>15</v>
      </c>
      <c r="R598">
        <v>575</v>
      </c>
      <c r="S598">
        <v>1.1240000000000001</v>
      </c>
    </row>
    <row r="599" spans="8:19" x14ac:dyDescent="0.3">
      <c r="H599">
        <v>2026</v>
      </c>
      <c r="I599">
        <v>3</v>
      </c>
      <c r="J599" t="s">
        <v>15</v>
      </c>
      <c r="K599">
        <v>576</v>
      </c>
      <c r="L599">
        <v>1.1499999999999999</v>
      </c>
      <c r="O599">
        <v>2026</v>
      </c>
      <c r="P599">
        <v>3</v>
      </c>
      <c r="Q599" t="s">
        <v>15</v>
      </c>
      <c r="R599">
        <v>576</v>
      </c>
      <c r="S599">
        <v>1.1240000000000001</v>
      </c>
    </row>
    <row r="600" spans="8:19" x14ac:dyDescent="0.3">
      <c r="H600">
        <v>2026</v>
      </c>
      <c r="I600">
        <v>3</v>
      </c>
      <c r="J600" t="s">
        <v>15</v>
      </c>
      <c r="K600">
        <v>577</v>
      </c>
      <c r="L600">
        <v>1.1499999999999999</v>
      </c>
      <c r="O600">
        <v>2026</v>
      </c>
      <c r="P600">
        <v>3</v>
      </c>
      <c r="Q600" t="s">
        <v>15</v>
      </c>
      <c r="R600">
        <v>577</v>
      </c>
      <c r="S600">
        <v>1.125</v>
      </c>
    </row>
    <row r="601" spans="8:19" x14ac:dyDescent="0.3">
      <c r="H601">
        <v>2026</v>
      </c>
      <c r="I601">
        <v>3</v>
      </c>
      <c r="J601" t="s">
        <v>15</v>
      </c>
      <c r="K601">
        <v>578</v>
      </c>
      <c r="L601">
        <v>1.151</v>
      </c>
      <c r="O601">
        <v>2026</v>
      </c>
      <c r="P601">
        <v>3</v>
      </c>
      <c r="Q601" t="s">
        <v>15</v>
      </c>
      <c r="R601">
        <v>578</v>
      </c>
      <c r="S601">
        <v>1.125</v>
      </c>
    </row>
    <row r="602" spans="8:19" x14ac:dyDescent="0.3">
      <c r="H602">
        <v>2026</v>
      </c>
      <c r="I602">
        <v>3</v>
      </c>
      <c r="J602" t="s">
        <v>15</v>
      </c>
      <c r="K602">
        <v>579</v>
      </c>
      <c r="L602">
        <v>1.1519999999999999</v>
      </c>
      <c r="O602">
        <v>2026</v>
      </c>
      <c r="P602">
        <v>3</v>
      </c>
      <c r="Q602" t="s">
        <v>15</v>
      </c>
      <c r="R602">
        <v>579</v>
      </c>
      <c r="S602">
        <v>1.1259999999999999</v>
      </c>
    </row>
    <row r="603" spans="8:19" x14ac:dyDescent="0.3">
      <c r="H603">
        <v>2026</v>
      </c>
      <c r="I603">
        <v>3</v>
      </c>
      <c r="J603" t="s">
        <v>15</v>
      </c>
      <c r="K603">
        <v>580</v>
      </c>
      <c r="L603">
        <v>1.1519999999999999</v>
      </c>
      <c r="O603">
        <v>2026</v>
      </c>
      <c r="P603">
        <v>3</v>
      </c>
      <c r="Q603" t="s">
        <v>15</v>
      </c>
      <c r="R603">
        <v>580</v>
      </c>
      <c r="S603">
        <v>1.1259999999999999</v>
      </c>
    </row>
    <row r="604" spans="8:19" x14ac:dyDescent="0.3">
      <c r="H604">
        <v>2026</v>
      </c>
      <c r="I604">
        <v>3</v>
      </c>
      <c r="J604" t="s">
        <v>15</v>
      </c>
      <c r="K604">
        <v>581</v>
      </c>
      <c r="L604">
        <v>1.153</v>
      </c>
      <c r="O604">
        <v>2026</v>
      </c>
      <c r="P604">
        <v>3</v>
      </c>
      <c r="Q604" t="s">
        <v>15</v>
      </c>
      <c r="R604">
        <v>581</v>
      </c>
      <c r="S604">
        <v>1.1259999999999999</v>
      </c>
    </row>
    <row r="605" spans="8:19" x14ac:dyDescent="0.3">
      <c r="H605">
        <v>2026</v>
      </c>
      <c r="I605">
        <v>3</v>
      </c>
      <c r="J605" t="s">
        <v>15</v>
      </c>
      <c r="K605">
        <v>582</v>
      </c>
      <c r="L605">
        <v>1.153</v>
      </c>
      <c r="O605">
        <v>2026</v>
      </c>
      <c r="P605">
        <v>3</v>
      </c>
      <c r="Q605" t="s">
        <v>15</v>
      </c>
      <c r="R605">
        <v>582</v>
      </c>
      <c r="S605">
        <v>1.127</v>
      </c>
    </row>
    <row r="606" spans="8:19" x14ac:dyDescent="0.3">
      <c r="H606">
        <v>2026</v>
      </c>
      <c r="I606">
        <v>3</v>
      </c>
      <c r="J606" t="s">
        <v>15</v>
      </c>
      <c r="K606">
        <v>583</v>
      </c>
      <c r="L606">
        <v>1.1539999999999999</v>
      </c>
      <c r="O606">
        <v>2026</v>
      </c>
      <c r="P606">
        <v>3</v>
      </c>
      <c r="Q606" t="s">
        <v>15</v>
      </c>
      <c r="R606">
        <v>583</v>
      </c>
      <c r="S606">
        <v>1.127</v>
      </c>
    </row>
    <row r="607" spans="8:19" x14ac:dyDescent="0.3">
      <c r="H607">
        <v>2026</v>
      </c>
      <c r="I607">
        <v>3</v>
      </c>
      <c r="J607" t="s">
        <v>15</v>
      </c>
      <c r="K607">
        <v>584</v>
      </c>
      <c r="L607">
        <v>1.1539999999999999</v>
      </c>
      <c r="O607">
        <v>2026</v>
      </c>
      <c r="P607">
        <v>3</v>
      </c>
      <c r="Q607" t="s">
        <v>15</v>
      </c>
      <c r="R607">
        <v>584</v>
      </c>
      <c r="S607">
        <v>1.127</v>
      </c>
    </row>
    <row r="608" spans="8:19" x14ac:dyDescent="0.3">
      <c r="H608">
        <v>2026</v>
      </c>
      <c r="I608">
        <v>3</v>
      </c>
      <c r="J608" t="s">
        <v>15</v>
      </c>
      <c r="K608">
        <v>585</v>
      </c>
      <c r="L608">
        <v>1.155</v>
      </c>
      <c r="O608">
        <v>2026</v>
      </c>
      <c r="P608">
        <v>3</v>
      </c>
      <c r="Q608" t="s">
        <v>15</v>
      </c>
      <c r="R608">
        <v>585</v>
      </c>
      <c r="S608">
        <v>1.1279999999999999</v>
      </c>
    </row>
    <row r="609" spans="8:19" x14ac:dyDescent="0.3">
      <c r="H609">
        <v>2026</v>
      </c>
      <c r="I609">
        <v>3</v>
      </c>
      <c r="J609" t="s">
        <v>15</v>
      </c>
      <c r="K609">
        <v>586</v>
      </c>
      <c r="L609">
        <v>1.155</v>
      </c>
      <c r="O609">
        <v>2026</v>
      </c>
      <c r="P609">
        <v>3</v>
      </c>
      <c r="Q609" t="s">
        <v>15</v>
      </c>
      <c r="R609">
        <v>586</v>
      </c>
      <c r="S609">
        <v>1.1279999999999999</v>
      </c>
    </row>
    <row r="610" spans="8:19" x14ac:dyDescent="0.3">
      <c r="H610">
        <v>2026</v>
      </c>
      <c r="I610">
        <v>3</v>
      </c>
      <c r="J610" t="s">
        <v>15</v>
      </c>
      <c r="K610">
        <v>587</v>
      </c>
      <c r="L610">
        <v>1.1559999999999999</v>
      </c>
      <c r="O610">
        <v>2026</v>
      </c>
      <c r="P610">
        <v>3</v>
      </c>
      <c r="Q610" t="s">
        <v>15</v>
      </c>
      <c r="R610">
        <v>587</v>
      </c>
      <c r="S610">
        <v>1.1279999999999999</v>
      </c>
    </row>
    <row r="611" spans="8:19" x14ac:dyDescent="0.3">
      <c r="H611">
        <v>2026</v>
      </c>
      <c r="I611">
        <v>3</v>
      </c>
      <c r="J611" t="s">
        <v>15</v>
      </c>
      <c r="K611">
        <v>588</v>
      </c>
      <c r="L611">
        <v>1.157</v>
      </c>
      <c r="O611">
        <v>2026</v>
      </c>
      <c r="P611">
        <v>3</v>
      </c>
      <c r="Q611" t="s">
        <v>15</v>
      </c>
      <c r="R611">
        <v>588</v>
      </c>
      <c r="S611">
        <v>1.129</v>
      </c>
    </row>
    <row r="612" spans="8:19" x14ac:dyDescent="0.3">
      <c r="H612">
        <v>2026</v>
      </c>
      <c r="I612">
        <v>3</v>
      </c>
      <c r="J612" t="s">
        <v>15</v>
      </c>
      <c r="K612">
        <v>589</v>
      </c>
      <c r="L612">
        <v>1.157</v>
      </c>
      <c r="O612">
        <v>2026</v>
      </c>
      <c r="P612">
        <v>3</v>
      </c>
      <c r="Q612" t="s">
        <v>15</v>
      </c>
      <c r="R612">
        <v>589</v>
      </c>
      <c r="S612">
        <v>1.129</v>
      </c>
    </row>
    <row r="613" spans="8:19" x14ac:dyDescent="0.3">
      <c r="H613">
        <v>2026</v>
      </c>
      <c r="I613">
        <v>3</v>
      </c>
      <c r="J613" t="s">
        <v>15</v>
      </c>
      <c r="K613">
        <v>590</v>
      </c>
      <c r="L613">
        <v>1.1579999999999999</v>
      </c>
      <c r="O613">
        <v>2026</v>
      </c>
      <c r="P613">
        <v>3</v>
      </c>
      <c r="Q613" t="s">
        <v>15</v>
      </c>
      <c r="R613">
        <v>590</v>
      </c>
      <c r="S613">
        <v>1.1299999999999999</v>
      </c>
    </row>
    <row r="614" spans="8:19" x14ac:dyDescent="0.3">
      <c r="H614">
        <v>2026</v>
      </c>
      <c r="I614">
        <v>3</v>
      </c>
      <c r="J614" t="s">
        <v>15</v>
      </c>
      <c r="K614">
        <v>591</v>
      </c>
      <c r="L614">
        <v>1.1579999999999999</v>
      </c>
      <c r="O614">
        <v>2026</v>
      </c>
      <c r="P614">
        <v>3</v>
      </c>
      <c r="Q614" t="s">
        <v>15</v>
      </c>
      <c r="R614">
        <v>591</v>
      </c>
      <c r="S614">
        <v>1.1299999999999999</v>
      </c>
    </row>
    <row r="615" spans="8:19" x14ac:dyDescent="0.3">
      <c r="H615">
        <v>2026</v>
      </c>
      <c r="I615">
        <v>3</v>
      </c>
      <c r="J615" t="s">
        <v>15</v>
      </c>
      <c r="K615">
        <v>592</v>
      </c>
      <c r="L615">
        <v>1.159</v>
      </c>
      <c r="O615">
        <v>2026</v>
      </c>
      <c r="P615">
        <v>3</v>
      </c>
      <c r="Q615" t="s">
        <v>15</v>
      </c>
      <c r="R615">
        <v>592</v>
      </c>
      <c r="S615">
        <v>1.1299999999999999</v>
      </c>
    </row>
    <row r="616" spans="8:19" x14ac:dyDescent="0.3">
      <c r="H616">
        <v>2026</v>
      </c>
      <c r="I616">
        <v>3</v>
      </c>
      <c r="J616" t="s">
        <v>15</v>
      </c>
      <c r="K616">
        <v>593</v>
      </c>
      <c r="L616">
        <v>1.159</v>
      </c>
      <c r="O616">
        <v>2026</v>
      </c>
      <c r="P616">
        <v>3</v>
      </c>
      <c r="Q616" t="s">
        <v>15</v>
      </c>
      <c r="R616">
        <v>593</v>
      </c>
      <c r="S616">
        <v>1.131</v>
      </c>
    </row>
    <row r="617" spans="8:19" x14ac:dyDescent="0.3">
      <c r="H617">
        <v>2026</v>
      </c>
      <c r="I617">
        <v>3</v>
      </c>
      <c r="J617" t="s">
        <v>15</v>
      </c>
      <c r="K617">
        <v>594</v>
      </c>
      <c r="L617">
        <v>1.1599999999999999</v>
      </c>
      <c r="O617">
        <v>2026</v>
      </c>
      <c r="P617">
        <v>3</v>
      </c>
      <c r="Q617" t="s">
        <v>15</v>
      </c>
      <c r="R617">
        <v>594</v>
      </c>
      <c r="S617">
        <v>1.131</v>
      </c>
    </row>
    <row r="618" spans="8:19" x14ac:dyDescent="0.3">
      <c r="H618">
        <v>2026</v>
      </c>
      <c r="I618">
        <v>3</v>
      </c>
      <c r="J618" t="s">
        <v>15</v>
      </c>
      <c r="K618">
        <v>595</v>
      </c>
      <c r="L618">
        <v>1.161</v>
      </c>
      <c r="O618">
        <v>2026</v>
      </c>
      <c r="P618">
        <v>3</v>
      </c>
      <c r="Q618" t="s">
        <v>15</v>
      </c>
      <c r="R618">
        <v>595</v>
      </c>
      <c r="S618">
        <v>1.131</v>
      </c>
    </row>
    <row r="619" spans="8:19" x14ac:dyDescent="0.3">
      <c r="H619">
        <v>2026</v>
      </c>
      <c r="I619">
        <v>3</v>
      </c>
      <c r="J619" t="s">
        <v>15</v>
      </c>
      <c r="K619">
        <v>596</v>
      </c>
      <c r="L619">
        <v>1.161</v>
      </c>
      <c r="O619">
        <v>2026</v>
      </c>
      <c r="P619">
        <v>3</v>
      </c>
      <c r="Q619" t="s">
        <v>15</v>
      </c>
      <c r="R619">
        <v>596</v>
      </c>
      <c r="S619">
        <v>1.1319999999999999</v>
      </c>
    </row>
    <row r="620" spans="8:19" x14ac:dyDescent="0.3">
      <c r="H620">
        <v>2026</v>
      </c>
      <c r="I620">
        <v>3</v>
      </c>
      <c r="J620" t="s">
        <v>15</v>
      </c>
      <c r="K620">
        <v>597</v>
      </c>
      <c r="L620">
        <v>1.1619999999999999</v>
      </c>
      <c r="O620">
        <v>2026</v>
      </c>
      <c r="P620">
        <v>3</v>
      </c>
      <c r="Q620" t="s">
        <v>15</v>
      </c>
      <c r="R620">
        <v>597</v>
      </c>
      <c r="S620">
        <v>1.1319999999999999</v>
      </c>
    </row>
    <row r="621" spans="8:19" x14ac:dyDescent="0.3">
      <c r="H621">
        <v>2026</v>
      </c>
      <c r="I621">
        <v>3</v>
      </c>
      <c r="J621" t="s">
        <v>15</v>
      </c>
      <c r="K621">
        <v>598</v>
      </c>
      <c r="L621">
        <v>1.1619999999999999</v>
      </c>
      <c r="O621">
        <v>2026</v>
      </c>
      <c r="P621">
        <v>3</v>
      </c>
      <c r="Q621" t="s">
        <v>15</v>
      </c>
      <c r="R621">
        <v>598</v>
      </c>
      <c r="S621">
        <v>1.1319999999999999</v>
      </c>
    </row>
    <row r="622" spans="8:19" x14ac:dyDescent="0.3">
      <c r="H622">
        <v>2026</v>
      </c>
      <c r="I622">
        <v>3</v>
      </c>
      <c r="J622" t="s">
        <v>15</v>
      </c>
      <c r="K622">
        <v>599</v>
      </c>
      <c r="L622">
        <v>1.163</v>
      </c>
      <c r="O622">
        <v>2026</v>
      </c>
      <c r="P622">
        <v>3</v>
      </c>
      <c r="Q622" t="s">
        <v>15</v>
      </c>
      <c r="R622">
        <v>599</v>
      </c>
      <c r="S622">
        <v>1.133</v>
      </c>
    </row>
    <row r="623" spans="8:19" x14ac:dyDescent="0.3">
      <c r="H623">
        <v>2026</v>
      </c>
      <c r="I623">
        <v>3</v>
      </c>
      <c r="J623" t="s">
        <v>15</v>
      </c>
      <c r="K623">
        <v>600</v>
      </c>
      <c r="L623">
        <v>1.163</v>
      </c>
      <c r="O623">
        <v>2026</v>
      </c>
      <c r="P623">
        <v>3</v>
      </c>
      <c r="Q623" t="s">
        <v>15</v>
      </c>
      <c r="R623">
        <v>600</v>
      </c>
      <c r="S623">
        <v>1.133</v>
      </c>
    </row>
    <row r="624" spans="8:19" x14ac:dyDescent="0.3">
      <c r="H624">
        <v>2026</v>
      </c>
      <c r="I624">
        <v>3</v>
      </c>
      <c r="J624" t="s">
        <v>15</v>
      </c>
      <c r="K624">
        <v>601</v>
      </c>
      <c r="L624">
        <v>1.1639999999999999</v>
      </c>
      <c r="O624">
        <v>2026</v>
      </c>
      <c r="P624">
        <v>3</v>
      </c>
      <c r="Q624" t="s">
        <v>15</v>
      </c>
      <c r="R624">
        <v>601</v>
      </c>
      <c r="S624">
        <v>1.133</v>
      </c>
    </row>
    <row r="625" spans="8:19" x14ac:dyDescent="0.3">
      <c r="H625">
        <v>2026</v>
      </c>
      <c r="I625">
        <v>3</v>
      </c>
      <c r="J625" t="s">
        <v>15</v>
      </c>
      <c r="K625">
        <v>602</v>
      </c>
      <c r="L625">
        <v>1.165</v>
      </c>
      <c r="O625">
        <v>2026</v>
      </c>
      <c r="P625">
        <v>3</v>
      </c>
      <c r="Q625" t="s">
        <v>15</v>
      </c>
      <c r="R625">
        <v>602</v>
      </c>
      <c r="S625">
        <v>1.1339999999999999</v>
      </c>
    </row>
    <row r="626" spans="8:19" x14ac:dyDescent="0.3">
      <c r="H626">
        <v>2026</v>
      </c>
      <c r="I626">
        <v>3</v>
      </c>
      <c r="J626" t="s">
        <v>15</v>
      </c>
      <c r="K626">
        <v>603</v>
      </c>
      <c r="L626">
        <v>1.165</v>
      </c>
      <c r="O626">
        <v>2026</v>
      </c>
      <c r="P626">
        <v>3</v>
      </c>
      <c r="Q626" t="s">
        <v>15</v>
      </c>
      <c r="R626">
        <v>603</v>
      </c>
      <c r="S626">
        <v>1.1339999999999999</v>
      </c>
    </row>
    <row r="627" spans="8:19" x14ac:dyDescent="0.3">
      <c r="H627">
        <v>2026</v>
      </c>
      <c r="I627">
        <v>3</v>
      </c>
      <c r="J627" t="s">
        <v>15</v>
      </c>
      <c r="K627">
        <v>604</v>
      </c>
      <c r="L627">
        <v>1.1659999999999999</v>
      </c>
      <c r="O627">
        <v>2026</v>
      </c>
      <c r="P627">
        <v>3</v>
      </c>
      <c r="Q627" t="s">
        <v>15</v>
      </c>
      <c r="R627">
        <v>604</v>
      </c>
      <c r="S627">
        <v>1.135</v>
      </c>
    </row>
    <row r="628" spans="8:19" x14ac:dyDescent="0.3">
      <c r="H628">
        <v>2026</v>
      </c>
      <c r="I628">
        <v>3</v>
      </c>
      <c r="J628" t="s">
        <v>15</v>
      </c>
      <c r="K628">
        <v>605</v>
      </c>
      <c r="L628">
        <v>1.1659999999999999</v>
      </c>
      <c r="O628">
        <v>2026</v>
      </c>
      <c r="P628">
        <v>3</v>
      </c>
      <c r="Q628" t="s">
        <v>15</v>
      </c>
      <c r="R628">
        <v>605</v>
      </c>
      <c r="S628">
        <v>1.135</v>
      </c>
    </row>
    <row r="629" spans="8:19" x14ac:dyDescent="0.3">
      <c r="H629">
        <v>2026</v>
      </c>
      <c r="I629">
        <v>3</v>
      </c>
      <c r="J629" t="s">
        <v>15</v>
      </c>
      <c r="K629">
        <v>606</v>
      </c>
      <c r="L629">
        <v>1.167</v>
      </c>
      <c r="O629">
        <v>2026</v>
      </c>
      <c r="P629">
        <v>3</v>
      </c>
      <c r="Q629" t="s">
        <v>15</v>
      </c>
      <c r="R629">
        <v>606</v>
      </c>
      <c r="S629">
        <v>1.135</v>
      </c>
    </row>
    <row r="630" spans="8:19" x14ac:dyDescent="0.3">
      <c r="H630">
        <v>2026</v>
      </c>
      <c r="I630">
        <v>3</v>
      </c>
      <c r="J630" t="s">
        <v>15</v>
      </c>
      <c r="K630">
        <v>607</v>
      </c>
      <c r="L630">
        <v>1.167</v>
      </c>
      <c r="O630">
        <v>2026</v>
      </c>
      <c r="P630">
        <v>3</v>
      </c>
      <c r="Q630" t="s">
        <v>15</v>
      </c>
      <c r="R630">
        <v>607</v>
      </c>
      <c r="S630">
        <v>1.1359999999999999</v>
      </c>
    </row>
    <row r="631" spans="8:19" x14ac:dyDescent="0.3">
      <c r="H631">
        <v>2026</v>
      </c>
      <c r="I631">
        <v>3</v>
      </c>
      <c r="J631" t="s">
        <v>15</v>
      </c>
      <c r="K631">
        <v>608</v>
      </c>
      <c r="L631">
        <v>1.1679999999999999</v>
      </c>
      <c r="O631">
        <v>2026</v>
      </c>
      <c r="P631">
        <v>3</v>
      </c>
      <c r="Q631" t="s">
        <v>15</v>
      </c>
      <c r="R631">
        <v>608</v>
      </c>
      <c r="S631">
        <v>1.1359999999999999</v>
      </c>
    </row>
    <row r="632" spans="8:19" x14ac:dyDescent="0.3">
      <c r="H632">
        <v>2026</v>
      </c>
      <c r="I632">
        <v>3</v>
      </c>
      <c r="J632" t="s">
        <v>15</v>
      </c>
      <c r="K632">
        <v>609</v>
      </c>
      <c r="L632">
        <v>1.1679999999999999</v>
      </c>
      <c r="O632">
        <v>2026</v>
      </c>
      <c r="P632">
        <v>3</v>
      </c>
      <c r="Q632" t="s">
        <v>15</v>
      </c>
      <c r="R632">
        <v>609</v>
      </c>
      <c r="S632">
        <v>1.1359999999999999</v>
      </c>
    </row>
    <row r="633" spans="8:19" x14ac:dyDescent="0.3">
      <c r="H633">
        <v>2026</v>
      </c>
      <c r="I633">
        <v>3</v>
      </c>
      <c r="J633" t="s">
        <v>15</v>
      </c>
      <c r="K633">
        <v>610</v>
      </c>
      <c r="L633">
        <v>1.169</v>
      </c>
      <c r="O633">
        <v>2026</v>
      </c>
      <c r="P633">
        <v>3</v>
      </c>
      <c r="Q633" t="s">
        <v>15</v>
      </c>
      <c r="R633">
        <v>610</v>
      </c>
      <c r="S633">
        <v>1.137</v>
      </c>
    </row>
    <row r="634" spans="8:19" x14ac:dyDescent="0.3">
      <c r="H634">
        <v>2026</v>
      </c>
      <c r="I634">
        <v>3</v>
      </c>
      <c r="J634" t="s">
        <v>15</v>
      </c>
      <c r="K634">
        <v>611</v>
      </c>
      <c r="L634">
        <v>1.17</v>
      </c>
      <c r="O634">
        <v>2026</v>
      </c>
      <c r="P634">
        <v>3</v>
      </c>
      <c r="Q634" t="s">
        <v>15</v>
      </c>
      <c r="R634">
        <v>611</v>
      </c>
      <c r="S634">
        <v>1.137</v>
      </c>
    </row>
    <row r="635" spans="8:19" x14ac:dyDescent="0.3">
      <c r="H635">
        <v>2026</v>
      </c>
      <c r="I635">
        <v>3</v>
      </c>
      <c r="J635" t="s">
        <v>15</v>
      </c>
      <c r="K635">
        <v>612</v>
      </c>
      <c r="L635">
        <v>1.17</v>
      </c>
      <c r="O635">
        <v>2026</v>
      </c>
      <c r="P635">
        <v>3</v>
      </c>
      <c r="Q635" t="s">
        <v>15</v>
      </c>
      <c r="R635">
        <v>612</v>
      </c>
      <c r="S635">
        <v>1.137</v>
      </c>
    </row>
    <row r="636" spans="8:19" x14ac:dyDescent="0.3">
      <c r="H636">
        <v>2026</v>
      </c>
      <c r="I636">
        <v>3</v>
      </c>
      <c r="J636" t="s">
        <v>15</v>
      </c>
      <c r="K636">
        <v>613</v>
      </c>
      <c r="L636">
        <v>1.171</v>
      </c>
      <c r="O636">
        <v>2026</v>
      </c>
      <c r="P636">
        <v>3</v>
      </c>
      <c r="Q636" t="s">
        <v>15</v>
      </c>
      <c r="R636">
        <v>613</v>
      </c>
      <c r="S636">
        <v>1.1379999999999999</v>
      </c>
    </row>
    <row r="637" spans="8:19" x14ac:dyDescent="0.3">
      <c r="H637">
        <v>2026</v>
      </c>
      <c r="I637">
        <v>3</v>
      </c>
      <c r="J637" t="s">
        <v>15</v>
      </c>
      <c r="K637">
        <v>614</v>
      </c>
      <c r="L637">
        <v>1.171</v>
      </c>
      <c r="O637">
        <v>2026</v>
      </c>
      <c r="P637">
        <v>3</v>
      </c>
      <c r="Q637" t="s">
        <v>15</v>
      </c>
      <c r="R637">
        <v>614</v>
      </c>
      <c r="S637">
        <v>1.1379999999999999</v>
      </c>
    </row>
    <row r="638" spans="8:19" x14ac:dyDescent="0.3">
      <c r="H638">
        <v>2026</v>
      </c>
      <c r="I638">
        <v>3</v>
      </c>
      <c r="J638" t="s">
        <v>15</v>
      </c>
      <c r="K638">
        <v>615</v>
      </c>
      <c r="L638">
        <v>1.1719999999999999</v>
      </c>
      <c r="O638">
        <v>2026</v>
      </c>
      <c r="P638">
        <v>3</v>
      </c>
      <c r="Q638" t="s">
        <v>15</v>
      </c>
      <c r="R638">
        <v>615</v>
      </c>
      <c r="S638">
        <v>1.139</v>
      </c>
    </row>
    <row r="639" spans="8:19" x14ac:dyDescent="0.3">
      <c r="H639">
        <v>2026</v>
      </c>
      <c r="I639">
        <v>3</v>
      </c>
      <c r="J639" t="s">
        <v>15</v>
      </c>
      <c r="K639">
        <v>616</v>
      </c>
      <c r="L639">
        <v>1.1719999999999999</v>
      </c>
      <c r="O639">
        <v>2026</v>
      </c>
      <c r="P639">
        <v>3</v>
      </c>
      <c r="Q639" t="s">
        <v>15</v>
      </c>
      <c r="R639">
        <v>616</v>
      </c>
      <c r="S639">
        <v>1.139</v>
      </c>
    </row>
    <row r="640" spans="8:19" x14ac:dyDescent="0.3">
      <c r="H640">
        <v>2026</v>
      </c>
      <c r="I640">
        <v>3</v>
      </c>
      <c r="J640" t="s">
        <v>15</v>
      </c>
      <c r="K640">
        <v>617</v>
      </c>
      <c r="L640">
        <v>1.173</v>
      </c>
      <c r="O640">
        <v>2026</v>
      </c>
      <c r="P640">
        <v>3</v>
      </c>
      <c r="Q640" t="s">
        <v>15</v>
      </c>
      <c r="R640">
        <v>617</v>
      </c>
      <c r="S640">
        <v>1.139</v>
      </c>
    </row>
    <row r="641" spans="8:19" x14ac:dyDescent="0.3">
      <c r="H641">
        <v>2026</v>
      </c>
      <c r="I641">
        <v>3</v>
      </c>
      <c r="J641" t="s">
        <v>15</v>
      </c>
      <c r="K641">
        <v>618</v>
      </c>
      <c r="L641">
        <v>1.1739999999999999</v>
      </c>
      <c r="O641">
        <v>2026</v>
      </c>
      <c r="P641">
        <v>3</v>
      </c>
      <c r="Q641" t="s">
        <v>15</v>
      </c>
      <c r="R641">
        <v>618</v>
      </c>
      <c r="S641">
        <v>1.1399999999999999</v>
      </c>
    </row>
    <row r="642" spans="8:19" x14ac:dyDescent="0.3">
      <c r="H642">
        <v>2026</v>
      </c>
      <c r="I642">
        <v>3</v>
      </c>
      <c r="J642" t="s">
        <v>15</v>
      </c>
      <c r="K642">
        <v>619</v>
      </c>
      <c r="L642">
        <v>1.1739999999999999</v>
      </c>
      <c r="O642">
        <v>2026</v>
      </c>
      <c r="P642">
        <v>3</v>
      </c>
      <c r="Q642" t="s">
        <v>15</v>
      </c>
      <c r="R642">
        <v>619</v>
      </c>
      <c r="S642">
        <v>1.1399999999999999</v>
      </c>
    </row>
    <row r="643" spans="8:19" x14ac:dyDescent="0.3">
      <c r="H643">
        <v>2026</v>
      </c>
      <c r="I643">
        <v>3</v>
      </c>
      <c r="J643" t="s">
        <v>15</v>
      </c>
      <c r="K643">
        <v>620</v>
      </c>
      <c r="L643">
        <v>1.175</v>
      </c>
      <c r="O643">
        <v>2026</v>
      </c>
      <c r="P643">
        <v>3</v>
      </c>
      <c r="Q643" t="s">
        <v>15</v>
      </c>
      <c r="R643">
        <v>620</v>
      </c>
      <c r="S643">
        <v>1.1399999999999999</v>
      </c>
    </row>
    <row r="644" spans="8:19" x14ac:dyDescent="0.3">
      <c r="H644">
        <v>2026</v>
      </c>
      <c r="I644">
        <v>3</v>
      </c>
      <c r="J644" t="s">
        <v>15</v>
      </c>
      <c r="K644">
        <v>621</v>
      </c>
      <c r="L644">
        <v>1.175</v>
      </c>
      <c r="O644">
        <v>2026</v>
      </c>
      <c r="P644">
        <v>3</v>
      </c>
      <c r="Q644" t="s">
        <v>15</v>
      </c>
      <c r="R644">
        <v>621</v>
      </c>
      <c r="S644">
        <v>1.141</v>
      </c>
    </row>
    <row r="645" spans="8:19" x14ac:dyDescent="0.3">
      <c r="H645">
        <v>2026</v>
      </c>
      <c r="I645">
        <v>3</v>
      </c>
      <c r="J645" t="s">
        <v>15</v>
      </c>
      <c r="K645">
        <v>622</v>
      </c>
      <c r="L645">
        <v>1.1759999999999999</v>
      </c>
      <c r="O645">
        <v>2026</v>
      </c>
      <c r="P645">
        <v>3</v>
      </c>
      <c r="Q645" t="s">
        <v>15</v>
      </c>
      <c r="R645">
        <v>622</v>
      </c>
      <c r="S645">
        <v>1.141</v>
      </c>
    </row>
    <row r="646" spans="8:19" x14ac:dyDescent="0.3">
      <c r="H646">
        <v>2026</v>
      </c>
      <c r="I646">
        <v>3</v>
      </c>
      <c r="J646" t="s">
        <v>15</v>
      </c>
      <c r="K646">
        <v>623</v>
      </c>
      <c r="L646">
        <v>1.1759999999999999</v>
      </c>
      <c r="O646">
        <v>2026</v>
      </c>
      <c r="P646">
        <v>3</v>
      </c>
      <c r="Q646" t="s">
        <v>15</v>
      </c>
      <c r="R646">
        <v>623</v>
      </c>
      <c r="S646">
        <v>1.141</v>
      </c>
    </row>
    <row r="647" spans="8:19" x14ac:dyDescent="0.3">
      <c r="H647">
        <v>2026</v>
      </c>
      <c r="I647">
        <v>3</v>
      </c>
      <c r="J647" t="s">
        <v>15</v>
      </c>
      <c r="K647">
        <v>624</v>
      </c>
      <c r="L647">
        <v>1.177</v>
      </c>
      <c r="O647">
        <v>2026</v>
      </c>
      <c r="P647">
        <v>3</v>
      </c>
      <c r="Q647" t="s">
        <v>15</v>
      </c>
      <c r="R647">
        <v>624</v>
      </c>
      <c r="S647">
        <v>1.1419999999999999</v>
      </c>
    </row>
    <row r="648" spans="8:19" x14ac:dyDescent="0.3">
      <c r="H648">
        <v>2026</v>
      </c>
      <c r="I648">
        <v>3</v>
      </c>
      <c r="J648" t="s">
        <v>15</v>
      </c>
      <c r="K648">
        <v>625</v>
      </c>
      <c r="L648">
        <v>1.1779999999999999</v>
      </c>
      <c r="O648">
        <v>2026</v>
      </c>
      <c r="P648">
        <v>3</v>
      </c>
      <c r="Q648" t="s">
        <v>15</v>
      </c>
      <c r="R648">
        <v>625</v>
      </c>
      <c r="S648">
        <v>1.1419999999999999</v>
      </c>
    </row>
    <row r="649" spans="8:19" x14ac:dyDescent="0.3">
      <c r="H649">
        <v>2026</v>
      </c>
      <c r="I649">
        <v>3</v>
      </c>
      <c r="J649" t="s">
        <v>15</v>
      </c>
      <c r="K649">
        <v>626</v>
      </c>
      <c r="L649">
        <v>1.1779999999999999</v>
      </c>
      <c r="O649">
        <v>2026</v>
      </c>
      <c r="P649">
        <v>3</v>
      </c>
      <c r="Q649" t="s">
        <v>15</v>
      </c>
      <c r="R649">
        <v>626</v>
      </c>
      <c r="S649">
        <v>1.143</v>
      </c>
    </row>
    <row r="650" spans="8:19" x14ac:dyDescent="0.3">
      <c r="H650">
        <v>2026</v>
      </c>
      <c r="I650">
        <v>3</v>
      </c>
      <c r="J650" t="s">
        <v>15</v>
      </c>
      <c r="K650">
        <v>627</v>
      </c>
      <c r="L650">
        <v>1.179</v>
      </c>
      <c r="O650">
        <v>2026</v>
      </c>
      <c r="P650">
        <v>3</v>
      </c>
      <c r="Q650" t="s">
        <v>15</v>
      </c>
      <c r="R650">
        <v>627</v>
      </c>
      <c r="S650">
        <v>1.143</v>
      </c>
    </row>
    <row r="651" spans="8:19" x14ac:dyDescent="0.3">
      <c r="H651">
        <v>2026</v>
      </c>
      <c r="I651">
        <v>3</v>
      </c>
      <c r="J651" t="s">
        <v>15</v>
      </c>
      <c r="K651">
        <v>628</v>
      </c>
      <c r="L651">
        <v>1.179</v>
      </c>
      <c r="O651">
        <v>2026</v>
      </c>
      <c r="P651">
        <v>3</v>
      </c>
      <c r="Q651" t="s">
        <v>15</v>
      </c>
      <c r="R651">
        <v>628</v>
      </c>
      <c r="S651">
        <v>1.143</v>
      </c>
    </row>
    <row r="652" spans="8:19" x14ac:dyDescent="0.3">
      <c r="H652">
        <v>2026</v>
      </c>
      <c r="I652">
        <v>3</v>
      </c>
      <c r="J652" t="s">
        <v>15</v>
      </c>
      <c r="K652">
        <v>629</v>
      </c>
      <c r="L652">
        <v>1.18</v>
      </c>
      <c r="O652">
        <v>2026</v>
      </c>
      <c r="P652">
        <v>3</v>
      </c>
      <c r="Q652" t="s">
        <v>15</v>
      </c>
      <c r="R652">
        <v>629</v>
      </c>
      <c r="S652">
        <v>1.1439999999999999</v>
      </c>
    </row>
    <row r="653" spans="8:19" x14ac:dyDescent="0.3">
      <c r="H653">
        <v>2026</v>
      </c>
      <c r="I653">
        <v>3</v>
      </c>
      <c r="J653" t="s">
        <v>15</v>
      </c>
      <c r="K653">
        <v>630</v>
      </c>
      <c r="L653">
        <v>1.18</v>
      </c>
      <c r="O653">
        <v>2026</v>
      </c>
      <c r="P653">
        <v>3</v>
      </c>
      <c r="Q653" t="s">
        <v>15</v>
      </c>
      <c r="R653">
        <v>630</v>
      </c>
      <c r="S653">
        <v>1.1439999999999999</v>
      </c>
    </row>
    <row r="654" spans="8:19" x14ac:dyDescent="0.3">
      <c r="H654">
        <v>2026</v>
      </c>
      <c r="I654">
        <v>3</v>
      </c>
      <c r="J654" t="s">
        <v>15</v>
      </c>
      <c r="K654">
        <v>631</v>
      </c>
      <c r="L654">
        <v>1.181</v>
      </c>
      <c r="O654">
        <v>2026</v>
      </c>
      <c r="P654">
        <v>3</v>
      </c>
      <c r="Q654" t="s">
        <v>15</v>
      </c>
      <c r="R654">
        <v>631</v>
      </c>
      <c r="S654">
        <v>1.1439999999999999</v>
      </c>
    </row>
    <row r="655" spans="8:19" x14ac:dyDescent="0.3">
      <c r="H655">
        <v>2026</v>
      </c>
      <c r="I655">
        <v>3</v>
      </c>
      <c r="J655" t="s">
        <v>15</v>
      </c>
      <c r="K655">
        <v>632</v>
      </c>
      <c r="L655">
        <v>1.181</v>
      </c>
      <c r="O655">
        <v>2026</v>
      </c>
      <c r="P655">
        <v>3</v>
      </c>
      <c r="Q655" t="s">
        <v>15</v>
      </c>
      <c r="R655">
        <v>632</v>
      </c>
      <c r="S655">
        <v>1.145</v>
      </c>
    </row>
    <row r="656" spans="8:19" x14ac:dyDescent="0.3">
      <c r="H656">
        <v>2026</v>
      </c>
      <c r="I656">
        <v>3</v>
      </c>
      <c r="J656" t="s">
        <v>15</v>
      </c>
      <c r="K656">
        <v>633</v>
      </c>
      <c r="L656">
        <v>1.1819999999999999</v>
      </c>
      <c r="O656">
        <v>2026</v>
      </c>
      <c r="P656">
        <v>3</v>
      </c>
      <c r="Q656" t="s">
        <v>15</v>
      </c>
      <c r="R656">
        <v>633</v>
      </c>
      <c r="S656">
        <v>1.145</v>
      </c>
    </row>
    <row r="657" spans="8:19" x14ac:dyDescent="0.3">
      <c r="H657">
        <v>2026</v>
      </c>
      <c r="I657">
        <v>3</v>
      </c>
      <c r="J657" t="s">
        <v>15</v>
      </c>
      <c r="K657">
        <v>634</v>
      </c>
      <c r="L657">
        <v>1.1830000000000001</v>
      </c>
      <c r="O657">
        <v>2026</v>
      </c>
      <c r="P657">
        <v>3</v>
      </c>
      <c r="Q657" t="s">
        <v>15</v>
      </c>
      <c r="R657">
        <v>634</v>
      </c>
      <c r="S657">
        <v>1.145</v>
      </c>
    </row>
    <row r="658" spans="8:19" x14ac:dyDescent="0.3">
      <c r="H658">
        <v>2026</v>
      </c>
      <c r="I658">
        <v>3</v>
      </c>
      <c r="J658" t="s">
        <v>15</v>
      </c>
      <c r="K658">
        <v>635</v>
      </c>
      <c r="L658">
        <v>1.1830000000000001</v>
      </c>
      <c r="O658">
        <v>2026</v>
      </c>
      <c r="P658">
        <v>3</v>
      </c>
      <c r="Q658" t="s">
        <v>15</v>
      </c>
      <c r="R658">
        <v>635</v>
      </c>
      <c r="S658">
        <v>1.1459999999999999</v>
      </c>
    </row>
    <row r="659" spans="8:19" x14ac:dyDescent="0.3">
      <c r="H659">
        <v>2026</v>
      </c>
      <c r="I659">
        <v>3</v>
      </c>
      <c r="J659" t="s">
        <v>15</v>
      </c>
      <c r="K659">
        <v>636</v>
      </c>
      <c r="L659">
        <v>1.1839999999999999</v>
      </c>
      <c r="O659">
        <v>2026</v>
      </c>
      <c r="P659">
        <v>3</v>
      </c>
      <c r="Q659" t="s">
        <v>15</v>
      </c>
      <c r="R659">
        <v>636</v>
      </c>
      <c r="S659">
        <v>1.1459999999999999</v>
      </c>
    </row>
    <row r="660" spans="8:19" x14ac:dyDescent="0.3">
      <c r="H660">
        <v>2026</v>
      </c>
      <c r="I660">
        <v>3</v>
      </c>
      <c r="J660" t="s">
        <v>15</v>
      </c>
      <c r="K660">
        <v>637</v>
      </c>
      <c r="L660">
        <v>1.1839999999999999</v>
      </c>
      <c r="O660">
        <v>2026</v>
      </c>
      <c r="P660">
        <v>3</v>
      </c>
      <c r="Q660" t="s">
        <v>15</v>
      </c>
      <c r="R660">
        <v>637</v>
      </c>
      <c r="S660">
        <v>1.1459999999999999</v>
      </c>
    </row>
    <row r="661" spans="8:19" x14ac:dyDescent="0.3">
      <c r="H661">
        <v>2026</v>
      </c>
      <c r="I661">
        <v>3</v>
      </c>
      <c r="J661" t="s">
        <v>15</v>
      </c>
      <c r="K661">
        <v>638</v>
      </c>
      <c r="L661">
        <v>1.1850000000000001</v>
      </c>
      <c r="O661">
        <v>2026</v>
      </c>
      <c r="P661">
        <v>3</v>
      </c>
      <c r="Q661" t="s">
        <v>15</v>
      </c>
      <c r="R661">
        <v>638</v>
      </c>
      <c r="S661">
        <v>1.147</v>
      </c>
    </row>
    <row r="662" spans="8:19" x14ac:dyDescent="0.3">
      <c r="H662">
        <v>2026</v>
      </c>
      <c r="I662">
        <v>3</v>
      </c>
      <c r="J662" t="s">
        <v>15</v>
      </c>
      <c r="K662">
        <v>639</v>
      </c>
      <c r="L662">
        <v>1.1850000000000001</v>
      </c>
      <c r="O662">
        <v>2026</v>
      </c>
      <c r="P662">
        <v>3</v>
      </c>
      <c r="Q662" t="s">
        <v>15</v>
      </c>
      <c r="R662">
        <v>639</v>
      </c>
      <c r="S662">
        <v>1.147</v>
      </c>
    </row>
    <row r="663" spans="8:19" x14ac:dyDescent="0.3">
      <c r="H663">
        <v>2026</v>
      </c>
      <c r="I663">
        <v>3</v>
      </c>
      <c r="J663" t="s">
        <v>15</v>
      </c>
      <c r="K663">
        <v>640</v>
      </c>
      <c r="L663">
        <v>1.1859999999999999</v>
      </c>
      <c r="O663">
        <v>2026</v>
      </c>
      <c r="P663">
        <v>3</v>
      </c>
      <c r="Q663" t="s">
        <v>15</v>
      </c>
      <c r="R663">
        <v>640</v>
      </c>
      <c r="S663">
        <v>1.1479999999999999</v>
      </c>
    </row>
    <row r="664" spans="8:19" x14ac:dyDescent="0.3">
      <c r="H664">
        <v>2026</v>
      </c>
      <c r="I664">
        <v>3</v>
      </c>
      <c r="J664" t="s">
        <v>15</v>
      </c>
      <c r="K664">
        <v>641</v>
      </c>
      <c r="L664">
        <v>1.1870000000000001</v>
      </c>
      <c r="O664">
        <v>2026</v>
      </c>
      <c r="P664">
        <v>3</v>
      </c>
      <c r="Q664" t="s">
        <v>15</v>
      </c>
      <c r="R664">
        <v>641</v>
      </c>
      <c r="S664">
        <v>1.1479999999999999</v>
      </c>
    </row>
    <row r="665" spans="8:19" x14ac:dyDescent="0.3">
      <c r="H665">
        <v>2026</v>
      </c>
      <c r="I665">
        <v>3</v>
      </c>
      <c r="J665" t="s">
        <v>15</v>
      </c>
      <c r="K665">
        <v>642</v>
      </c>
      <c r="L665">
        <v>1.1870000000000001</v>
      </c>
      <c r="O665">
        <v>2026</v>
      </c>
      <c r="P665">
        <v>3</v>
      </c>
      <c r="Q665" t="s">
        <v>15</v>
      </c>
      <c r="R665">
        <v>642</v>
      </c>
      <c r="S665">
        <v>1.1479999999999999</v>
      </c>
    </row>
    <row r="666" spans="8:19" x14ac:dyDescent="0.3">
      <c r="H666">
        <v>2026</v>
      </c>
      <c r="I666">
        <v>3</v>
      </c>
      <c r="J666" t="s">
        <v>15</v>
      </c>
      <c r="K666">
        <v>643</v>
      </c>
      <c r="L666">
        <v>1.1879999999999999</v>
      </c>
      <c r="O666">
        <v>2026</v>
      </c>
      <c r="P666">
        <v>3</v>
      </c>
      <c r="Q666" t="s">
        <v>15</v>
      </c>
      <c r="R666">
        <v>643</v>
      </c>
      <c r="S666">
        <v>1.149</v>
      </c>
    </row>
    <row r="667" spans="8:19" x14ac:dyDescent="0.3">
      <c r="H667">
        <v>2026</v>
      </c>
      <c r="I667">
        <v>3</v>
      </c>
      <c r="J667" t="s">
        <v>15</v>
      </c>
      <c r="K667">
        <v>644</v>
      </c>
      <c r="L667">
        <v>1.1879999999999999</v>
      </c>
      <c r="O667">
        <v>2026</v>
      </c>
      <c r="P667">
        <v>3</v>
      </c>
      <c r="Q667" t="s">
        <v>15</v>
      </c>
      <c r="R667">
        <v>644</v>
      </c>
      <c r="S667">
        <v>1.149</v>
      </c>
    </row>
    <row r="668" spans="8:19" x14ac:dyDescent="0.3">
      <c r="H668">
        <v>2026</v>
      </c>
      <c r="I668">
        <v>3</v>
      </c>
      <c r="J668" t="s">
        <v>15</v>
      </c>
      <c r="K668">
        <v>645</v>
      </c>
      <c r="L668">
        <v>1.1890000000000001</v>
      </c>
      <c r="O668">
        <v>2026</v>
      </c>
      <c r="P668">
        <v>3</v>
      </c>
      <c r="Q668" t="s">
        <v>15</v>
      </c>
      <c r="R668">
        <v>645</v>
      </c>
      <c r="S668">
        <v>1.149</v>
      </c>
    </row>
    <row r="669" spans="8:19" x14ac:dyDescent="0.3">
      <c r="H669">
        <v>2026</v>
      </c>
      <c r="I669">
        <v>3</v>
      </c>
      <c r="J669" t="s">
        <v>15</v>
      </c>
      <c r="K669">
        <v>646</v>
      </c>
      <c r="L669">
        <v>1.1890000000000001</v>
      </c>
      <c r="O669">
        <v>2026</v>
      </c>
      <c r="P669">
        <v>3</v>
      </c>
      <c r="Q669" t="s">
        <v>15</v>
      </c>
      <c r="R669">
        <v>646</v>
      </c>
      <c r="S669">
        <v>1.1499999999999999</v>
      </c>
    </row>
    <row r="670" spans="8:19" x14ac:dyDescent="0.3">
      <c r="H670">
        <v>2026</v>
      </c>
      <c r="I670">
        <v>3</v>
      </c>
      <c r="J670" t="s">
        <v>15</v>
      </c>
      <c r="K670">
        <v>647</v>
      </c>
      <c r="L670">
        <v>1.19</v>
      </c>
      <c r="O670">
        <v>2026</v>
      </c>
      <c r="P670">
        <v>3</v>
      </c>
      <c r="Q670" t="s">
        <v>15</v>
      </c>
      <c r="R670">
        <v>647</v>
      </c>
      <c r="S670">
        <v>1.1499999999999999</v>
      </c>
    </row>
    <row r="671" spans="8:19" x14ac:dyDescent="0.3">
      <c r="H671">
        <v>2026</v>
      </c>
      <c r="I671">
        <v>3</v>
      </c>
      <c r="J671" t="s">
        <v>15</v>
      </c>
      <c r="K671">
        <v>648</v>
      </c>
      <c r="L671">
        <v>1.19</v>
      </c>
      <c r="O671">
        <v>2026</v>
      </c>
      <c r="P671">
        <v>3</v>
      </c>
      <c r="Q671" t="s">
        <v>15</v>
      </c>
      <c r="R671">
        <v>648</v>
      </c>
      <c r="S671">
        <v>1.1499999999999999</v>
      </c>
    </row>
    <row r="672" spans="8:19" x14ac:dyDescent="0.3">
      <c r="H672">
        <v>2026</v>
      </c>
      <c r="I672">
        <v>3</v>
      </c>
      <c r="J672" t="s">
        <v>15</v>
      </c>
      <c r="K672">
        <v>649</v>
      </c>
      <c r="L672">
        <v>1.1910000000000001</v>
      </c>
      <c r="O672">
        <v>2026</v>
      </c>
      <c r="P672">
        <v>3</v>
      </c>
      <c r="Q672" t="s">
        <v>15</v>
      </c>
      <c r="R672">
        <v>649</v>
      </c>
      <c r="S672">
        <v>1.151</v>
      </c>
    </row>
    <row r="673" spans="8:19" x14ac:dyDescent="0.3">
      <c r="H673">
        <v>2026</v>
      </c>
      <c r="I673">
        <v>3</v>
      </c>
      <c r="J673" t="s">
        <v>15</v>
      </c>
      <c r="K673">
        <v>650</v>
      </c>
      <c r="L673">
        <v>1.1919999999999999</v>
      </c>
      <c r="O673">
        <v>2026</v>
      </c>
      <c r="P673">
        <v>3</v>
      </c>
      <c r="Q673" t="s">
        <v>15</v>
      </c>
      <c r="R673">
        <v>650</v>
      </c>
      <c r="S673">
        <v>1.151</v>
      </c>
    </row>
    <row r="674" spans="8:19" x14ac:dyDescent="0.3">
      <c r="H674">
        <v>2026</v>
      </c>
      <c r="I674">
        <v>3</v>
      </c>
      <c r="J674" t="s">
        <v>15</v>
      </c>
      <c r="K674">
        <v>651</v>
      </c>
      <c r="L674">
        <v>1.1919999999999999</v>
      </c>
      <c r="O674">
        <v>2026</v>
      </c>
      <c r="P674">
        <v>3</v>
      </c>
      <c r="Q674" t="s">
        <v>16</v>
      </c>
      <c r="R674">
        <v>140</v>
      </c>
      <c r="S674">
        <v>0.95399999999999996</v>
      </c>
    </row>
    <row r="675" spans="8:19" x14ac:dyDescent="0.3">
      <c r="H675">
        <v>2026</v>
      </c>
      <c r="I675">
        <v>3</v>
      </c>
      <c r="J675" t="s">
        <v>15</v>
      </c>
      <c r="K675">
        <v>652</v>
      </c>
      <c r="L675">
        <v>1.1930000000000001</v>
      </c>
      <c r="O675">
        <v>2026</v>
      </c>
      <c r="P675">
        <v>3</v>
      </c>
      <c r="Q675" t="s">
        <v>16</v>
      </c>
      <c r="R675">
        <v>145</v>
      </c>
      <c r="S675">
        <v>0.96</v>
      </c>
    </row>
    <row r="676" spans="8:19" x14ac:dyDescent="0.3">
      <c r="H676">
        <v>2026</v>
      </c>
      <c r="I676">
        <v>3</v>
      </c>
      <c r="J676" t="s">
        <v>15</v>
      </c>
      <c r="K676">
        <v>653</v>
      </c>
      <c r="L676">
        <v>1.1930000000000001</v>
      </c>
      <c r="O676">
        <v>2026</v>
      </c>
      <c r="P676">
        <v>3</v>
      </c>
      <c r="Q676" t="s">
        <v>16</v>
      </c>
      <c r="R676">
        <v>150</v>
      </c>
      <c r="S676">
        <v>0.96599999999999997</v>
      </c>
    </row>
    <row r="677" spans="8:19" x14ac:dyDescent="0.3">
      <c r="H677">
        <v>2026</v>
      </c>
      <c r="I677">
        <v>3</v>
      </c>
      <c r="J677" t="s">
        <v>15</v>
      </c>
      <c r="K677">
        <v>654</v>
      </c>
      <c r="L677">
        <v>1.194</v>
      </c>
      <c r="O677">
        <v>2026</v>
      </c>
      <c r="P677">
        <v>3</v>
      </c>
      <c r="Q677" t="s">
        <v>16</v>
      </c>
      <c r="R677">
        <v>155</v>
      </c>
      <c r="S677">
        <v>0.97099999999999997</v>
      </c>
    </row>
    <row r="678" spans="8:19" x14ac:dyDescent="0.3">
      <c r="H678">
        <v>2026</v>
      </c>
      <c r="I678">
        <v>3</v>
      </c>
      <c r="J678" t="s">
        <v>15</v>
      </c>
      <c r="K678">
        <v>655</v>
      </c>
      <c r="L678">
        <v>1.194</v>
      </c>
      <c r="O678">
        <v>2026</v>
      </c>
      <c r="P678">
        <v>3</v>
      </c>
      <c r="Q678" t="s">
        <v>16</v>
      </c>
      <c r="R678">
        <v>160</v>
      </c>
      <c r="S678">
        <v>0.97699999999999998</v>
      </c>
    </row>
    <row r="679" spans="8:19" x14ac:dyDescent="0.3">
      <c r="H679">
        <v>2026</v>
      </c>
      <c r="I679">
        <v>3</v>
      </c>
      <c r="J679" t="s">
        <v>15</v>
      </c>
      <c r="K679">
        <v>656</v>
      </c>
      <c r="L679">
        <v>1.1950000000000001</v>
      </c>
      <c r="O679">
        <v>2026</v>
      </c>
      <c r="P679">
        <v>3</v>
      </c>
      <c r="Q679" t="s">
        <v>16</v>
      </c>
      <c r="R679">
        <v>165</v>
      </c>
      <c r="S679">
        <v>0.98299999999999998</v>
      </c>
    </row>
    <row r="680" spans="8:19" x14ac:dyDescent="0.3">
      <c r="H680">
        <v>2026</v>
      </c>
      <c r="I680">
        <v>3</v>
      </c>
      <c r="J680" t="s">
        <v>15</v>
      </c>
      <c r="K680">
        <v>657</v>
      </c>
      <c r="L680">
        <v>1.196</v>
      </c>
      <c r="O680">
        <v>2026</v>
      </c>
      <c r="P680">
        <v>3</v>
      </c>
      <c r="Q680" t="s">
        <v>16</v>
      </c>
      <c r="R680">
        <v>170</v>
      </c>
      <c r="S680">
        <v>0.98899999999999999</v>
      </c>
    </row>
    <row r="681" spans="8:19" x14ac:dyDescent="0.3">
      <c r="H681">
        <v>2026</v>
      </c>
      <c r="I681">
        <v>3</v>
      </c>
      <c r="J681" t="s">
        <v>15</v>
      </c>
      <c r="K681">
        <v>658</v>
      </c>
      <c r="L681">
        <v>1.196</v>
      </c>
      <c r="O681">
        <v>2026</v>
      </c>
      <c r="P681">
        <v>3</v>
      </c>
      <c r="Q681" t="s">
        <v>16</v>
      </c>
      <c r="R681">
        <v>175</v>
      </c>
      <c r="S681">
        <v>0.995</v>
      </c>
    </row>
    <row r="682" spans="8:19" x14ac:dyDescent="0.3">
      <c r="H682">
        <v>2026</v>
      </c>
      <c r="I682">
        <v>3</v>
      </c>
      <c r="J682" t="s">
        <v>15</v>
      </c>
      <c r="K682">
        <v>659</v>
      </c>
      <c r="L682">
        <v>1.1970000000000001</v>
      </c>
      <c r="O682">
        <v>2026</v>
      </c>
      <c r="P682">
        <v>3</v>
      </c>
      <c r="Q682" t="s">
        <v>16</v>
      </c>
      <c r="R682">
        <v>180</v>
      </c>
      <c r="S682">
        <v>1</v>
      </c>
    </row>
    <row r="683" spans="8:19" x14ac:dyDescent="0.3">
      <c r="H683">
        <v>2026</v>
      </c>
      <c r="I683">
        <v>3</v>
      </c>
      <c r="J683" t="s">
        <v>15</v>
      </c>
      <c r="K683">
        <v>660</v>
      </c>
      <c r="L683">
        <v>1.1970000000000001</v>
      </c>
      <c r="O683">
        <v>2026</v>
      </c>
      <c r="P683">
        <v>3</v>
      </c>
      <c r="Q683" t="s">
        <v>16</v>
      </c>
      <c r="R683">
        <v>185</v>
      </c>
      <c r="S683">
        <v>1.006</v>
      </c>
    </row>
    <row r="684" spans="8:19" x14ac:dyDescent="0.3">
      <c r="H684">
        <v>2026</v>
      </c>
      <c r="I684">
        <v>3</v>
      </c>
      <c r="J684" t="s">
        <v>15</v>
      </c>
      <c r="K684">
        <v>661</v>
      </c>
      <c r="L684">
        <v>1.198</v>
      </c>
      <c r="O684">
        <v>2026</v>
      </c>
      <c r="P684">
        <v>3</v>
      </c>
      <c r="Q684" t="s">
        <v>16</v>
      </c>
      <c r="R684">
        <v>190</v>
      </c>
      <c r="S684">
        <v>1.012</v>
      </c>
    </row>
    <row r="685" spans="8:19" x14ac:dyDescent="0.3">
      <c r="H685">
        <v>2026</v>
      </c>
      <c r="I685">
        <v>3</v>
      </c>
      <c r="J685" t="s">
        <v>15</v>
      </c>
      <c r="K685">
        <v>662</v>
      </c>
      <c r="L685">
        <v>1.198</v>
      </c>
      <c r="O685">
        <v>2026</v>
      </c>
      <c r="P685">
        <v>3</v>
      </c>
      <c r="Q685" t="s">
        <v>16</v>
      </c>
      <c r="R685">
        <v>195</v>
      </c>
      <c r="S685">
        <v>1.018</v>
      </c>
    </row>
    <row r="686" spans="8:19" x14ac:dyDescent="0.3">
      <c r="H686">
        <v>2026</v>
      </c>
      <c r="I686">
        <v>3</v>
      </c>
      <c r="J686" t="s">
        <v>15</v>
      </c>
      <c r="K686">
        <v>663</v>
      </c>
      <c r="L686">
        <v>1.1990000000000001</v>
      </c>
      <c r="O686">
        <v>2026</v>
      </c>
      <c r="P686">
        <v>3</v>
      </c>
      <c r="Q686" t="s">
        <v>16</v>
      </c>
      <c r="R686">
        <v>200</v>
      </c>
      <c r="S686">
        <v>1.0229999999999999</v>
      </c>
    </row>
    <row r="687" spans="8:19" x14ac:dyDescent="0.3">
      <c r="H687">
        <v>2026</v>
      </c>
      <c r="I687">
        <v>3</v>
      </c>
      <c r="J687" t="s">
        <v>15</v>
      </c>
      <c r="K687">
        <v>664</v>
      </c>
      <c r="L687">
        <v>1.2</v>
      </c>
      <c r="O687">
        <v>2026</v>
      </c>
      <c r="P687">
        <v>3</v>
      </c>
      <c r="Q687" t="s">
        <v>16</v>
      </c>
      <c r="R687">
        <v>205</v>
      </c>
      <c r="S687">
        <v>1.0289999999999999</v>
      </c>
    </row>
    <row r="688" spans="8:19" x14ac:dyDescent="0.3">
      <c r="H688">
        <v>2026</v>
      </c>
      <c r="I688">
        <v>3</v>
      </c>
      <c r="J688" t="s">
        <v>15</v>
      </c>
      <c r="K688">
        <v>665</v>
      </c>
      <c r="L688">
        <v>1.2</v>
      </c>
      <c r="O688">
        <v>2026</v>
      </c>
      <c r="P688">
        <v>3</v>
      </c>
      <c r="Q688" t="s">
        <v>16</v>
      </c>
      <c r="R688">
        <v>210</v>
      </c>
      <c r="S688">
        <v>1.0349999999999999</v>
      </c>
    </row>
    <row r="689" spans="8:19" x14ac:dyDescent="0.3">
      <c r="H689">
        <v>2026</v>
      </c>
      <c r="I689">
        <v>3</v>
      </c>
      <c r="J689" t="s">
        <v>15</v>
      </c>
      <c r="K689">
        <v>666</v>
      </c>
      <c r="L689">
        <v>1.2010000000000001</v>
      </c>
      <c r="O689">
        <v>2026</v>
      </c>
      <c r="P689">
        <v>3</v>
      </c>
      <c r="Q689" t="s">
        <v>16</v>
      </c>
      <c r="R689">
        <v>215</v>
      </c>
      <c r="S689">
        <v>1.0409999999999999</v>
      </c>
    </row>
    <row r="690" spans="8:19" x14ac:dyDescent="0.3">
      <c r="H690">
        <v>2026</v>
      </c>
      <c r="I690">
        <v>3</v>
      </c>
      <c r="J690" t="s">
        <v>15</v>
      </c>
      <c r="K690">
        <v>667</v>
      </c>
      <c r="L690">
        <v>1.2010000000000001</v>
      </c>
      <c r="O690">
        <v>2026</v>
      </c>
      <c r="P690">
        <v>3</v>
      </c>
      <c r="Q690" t="s">
        <v>16</v>
      </c>
      <c r="R690">
        <v>220</v>
      </c>
      <c r="S690">
        <v>1.0469999999999999</v>
      </c>
    </row>
    <row r="691" spans="8:19" x14ac:dyDescent="0.3">
      <c r="H691">
        <v>2026</v>
      </c>
      <c r="I691">
        <v>3</v>
      </c>
      <c r="J691" t="s">
        <v>15</v>
      </c>
      <c r="K691">
        <v>668</v>
      </c>
      <c r="L691">
        <v>1.202</v>
      </c>
      <c r="O691">
        <v>2026</v>
      </c>
      <c r="P691">
        <v>3</v>
      </c>
      <c r="Q691" t="s">
        <v>16</v>
      </c>
      <c r="R691">
        <v>225</v>
      </c>
      <c r="S691">
        <v>1.052</v>
      </c>
    </row>
    <row r="692" spans="8:19" x14ac:dyDescent="0.3">
      <c r="H692">
        <v>2026</v>
      </c>
      <c r="I692">
        <v>3</v>
      </c>
      <c r="J692" t="s">
        <v>15</v>
      </c>
      <c r="K692">
        <v>669</v>
      </c>
      <c r="L692">
        <v>1.202</v>
      </c>
      <c r="O692">
        <v>2026</v>
      </c>
      <c r="P692">
        <v>3</v>
      </c>
      <c r="Q692" t="s">
        <v>16</v>
      </c>
      <c r="R692">
        <v>230</v>
      </c>
      <c r="S692">
        <v>1.0580000000000001</v>
      </c>
    </row>
    <row r="693" spans="8:19" x14ac:dyDescent="0.3">
      <c r="H693">
        <v>2026</v>
      </c>
      <c r="I693">
        <v>3</v>
      </c>
      <c r="J693" t="s">
        <v>15</v>
      </c>
      <c r="K693">
        <v>670</v>
      </c>
      <c r="L693">
        <v>1.2030000000000001</v>
      </c>
      <c r="O693">
        <v>2026</v>
      </c>
      <c r="P693">
        <v>3</v>
      </c>
      <c r="Q693" t="s">
        <v>16</v>
      </c>
      <c r="R693">
        <v>235</v>
      </c>
      <c r="S693">
        <v>1.0640000000000001</v>
      </c>
    </row>
    <row r="694" spans="8:19" x14ac:dyDescent="0.3">
      <c r="H694">
        <v>2026</v>
      </c>
      <c r="I694">
        <v>3</v>
      </c>
      <c r="J694" t="s">
        <v>15</v>
      </c>
      <c r="K694">
        <v>671</v>
      </c>
      <c r="L694">
        <v>1.2030000000000001</v>
      </c>
      <c r="O694">
        <v>2026</v>
      </c>
      <c r="P694">
        <v>3</v>
      </c>
      <c r="Q694" t="s">
        <v>16</v>
      </c>
      <c r="R694">
        <v>240</v>
      </c>
      <c r="S694">
        <v>1.07</v>
      </c>
    </row>
    <row r="695" spans="8:19" x14ac:dyDescent="0.3">
      <c r="H695">
        <v>2026</v>
      </c>
      <c r="I695">
        <v>3</v>
      </c>
      <c r="J695" t="s">
        <v>15</v>
      </c>
      <c r="K695">
        <v>672</v>
      </c>
      <c r="L695">
        <v>1.204</v>
      </c>
      <c r="O695">
        <v>2026</v>
      </c>
      <c r="P695">
        <v>3</v>
      </c>
      <c r="Q695" t="s">
        <v>16</v>
      </c>
      <c r="R695">
        <v>245</v>
      </c>
      <c r="S695">
        <v>1.0760000000000001</v>
      </c>
    </row>
    <row r="696" spans="8:19" x14ac:dyDescent="0.3">
      <c r="H696">
        <v>2026</v>
      </c>
      <c r="I696">
        <v>3</v>
      </c>
      <c r="J696" t="s">
        <v>15</v>
      </c>
      <c r="K696">
        <v>673</v>
      </c>
      <c r="L696">
        <v>1.2050000000000001</v>
      </c>
      <c r="O696">
        <v>2026</v>
      </c>
      <c r="P696">
        <v>3</v>
      </c>
      <c r="Q696" t="s">
        <v>16</v>
      </c>
      <c r="R696">
        <v>250</v>
      </c>
      <c r="S696">
        <v>1.081</v>
      </c>
    </row>
    <row r="697" spans="8:19" x14ac:dyDescent="0.3">
      <c r="H697">
        <v>2026</v>
      </c>
      <c r="I697">
        <v>3</v>
      </c>
      <c r="J697" t="s">
        <v>15</v>
      </c>
      <c r="K697">
        <v>674</v>
      </c>
      <c r="L697">
        <v>1.2050000000000001</v>
      </c>
      <c r="O697">
        <v>2026</v>
      </c>
      <c r="P697">
        <v>3</v>
      </c>
      <c r="Q697" t="s">
        <v>16</v>
      </c>
      <c r="R697">
        <v>260</v>
      </c>
      <c r="S697">
        <v>1.093</v>
      </c>
    </row>
    <row r="698" spans="8:19" x14ac:dyDescent="0.3">
      <c r="H698">
        <v>2026</v>
      </c>
      <c r="I698">
        <v>3</v>
      </c>
      <c r="J698" t="s">
        <v>15</v>
      </c>
      <c r="K698">
        <v>675</v>
      </c>
      <c r="L698">
        <v>1.206</v>
      </c>
      <c r="O698">
        <v>2026</v>
      </c>
      <c r="P698">
        <v>3</v>
      </c>
      <c r="Q698" t="s">
        <v>16</v>
      </c>
      <c r="R698">
        <v>270</v>
      </c>
      <c r="S698">
        <v>1.1040000000000001</v>
      </c>
    </row>
    <row r="699" spans="8:19" x14ac:dyDescent="0.3">
      <c r="H699">
        <v>2026</v>
      </c>
      <c r="I699">
        <v>3</v>
      </c>
      <c r="J699" t="s">
        <v>15</v>
      </c>
      <c r="K699">
        <v>676</v>
      </c>
      <c r="L699">
        <v>1.206</v>
      </c>
      <c r="O699">
        <v>2026</v>
      </c>
      <c r="P699">
        <v>3</v>
      </c>
      <c r="Q699" t="s">
        <v>16</v>
      </c>
      <c r="R699">
        <v>280</v>
      </c>
      <c r="S699">
        <v>1.1160000000000001</v>
      </c>
    </row>
    <row r="700" spans="8:19" x14ac:dyDescent="0.3">
      <c r="H700">
        <v>2026</v>
      </c>
      <c r="I700">
        <v>3</v>
      </c>
      <c r="J700" t="s">
        <v>15</v>
      </c>
      <c r="K700">
        <v>677</v>
      </c>
      <c r="L700">
        <v>1.2070000000000001</v>
      </c>
      <c r="O700">
        <v>2026</v>
      </c>
      <c r="P700">
        <v>3</v>
      </c>
      <c r="Q700" t="s">
        <v>16</v>
      </c>
      <c r="R700">
        <v>290</v>
      </c>
      <c r="S700">
        <v>1.1279999999999999</v>
      </c>
    </row>
    <row r="701" spans="8:19" x14ac:dyDescent="0.3">
      <c r="H701">
        <v>2026</v>
      </c>
      <c r="I701">
        <v>3</v>
      </c>
      <c r="J701" t="s">
        <v>15</v>
      </c>
      <c r="K701">
        <v>678</v>
      </c>
      <c r="L701">
        <v>1.2070000000000001</v>
      </c>
      <c r="O701">
        <v>2026</v>
      </c>
      <c r="P701">
        <v>3</v>
      </c>
      <c r="Q701" t="s">
        <v>16</v>
      </c>
      <c r="R701">
        <v>300</v>
      </c>
      <c r="S701">
        <v>1.139</v>
      </c>
    </row>
    <row r="702" spans="8:19" x14ac:dyDescent="0.3">
      <c r="H702">
        <v>2026</v>
      </c>
      <c r="I702">
        <v>3</v>
      </c>
      <c r="J702" t="s">
        <v>15</v>
      </c>
      <c r="K702">
        <v>679</v>
      </c>
      <c r="L702">
        <v>1.208</v>
      </c>
      <c r="O702">
        <v>2026</v>
      </c>
      <c r="P702">
        <v>3</v>
      </c>
      <c r="Q702" t="s">
        <v>16</v>
      </c>
      <c r="R702">
        <v>310</v>
      </c>
      <c r="S702">
        <v>1.151</v>
      </c>
    </row>
    <row r="703" spans="8:19" x14ac:dyDescent="0.3">
      <c r="H703">
        <v>2026</v>
      </c>
      <c r="I703">
        <v>3</v>
      </c>
      <c r="J703" t="s">
        <v>15</v>
      </c>
      <c r="K703">
        <v>680</v>
      </c>
      <c r="L703">
        <v>1.2090000000000001</v>
      </c>
      <c r="O703">
        <v>2026</v>
      </c>
      <c r="P703">
        <v>3</v>
      </c>
      <c r="Q703" t="s">
        <v>16</v>
      </c>
      <c r="R703">
        <v>320</v>
      </c>
      <c r="S703">
        <v>1.1619999999999999</v>
      </c>
    </row>
    <row r="704" spans="8:19" x14ac:dyDescent="0.3">
      <c r="H704">
        <v>2026</v>
      </c>
      <c r="I704">
        <v>3</v>
      </c>
      <c r="J704" t="s">
        <v>15</v>
      </c>
      <c r="K704">
        <v>681</v>
      </c>
      <c r="L704">
        <v>1.2090000000000001</v>
      </c>
      <c r="O704">
        <v>2026</v>
      </c>
      <c r="P704">
        <v>3</v>
      </c>
      <c r="Q704" t="s">
        <v>16</v>
      </c>
      <c r="R704">
        <v>330</v>
      </c>
      <c r="S704">
        <v>1.1739999999999999</v>
      </c>
    </row>
    <row r="705" spans="8:19" x14ac:dyDescent="0.3">
      <c r="H705">
        <v>2026</v>
      </c>
      <c r="I705">
        <v>3</v>
      </c>
      <c r="J705" t="s">
        <v>15</v>
      </c>
      <c r="K705">
        <v>682</v>
      </c>
      <c r="L705">
        <v>1.21</v>
      </c>
      <c r="O705">
        <v>2026</v>
      </c>
      <c r="P705">
        <v>3</v>
      </c>
      <c r="Q705" t="s">
        <v>16</v>
      </c>
      <c r="R705">
        <v>340</v>
      </c>
      <c r="S705">
        <v>1.1850000000000001</v>
      </c>
    </row>
    <row r="706" spans="8:19" x14ac:dyDescent="0.3">
      <c r="H706">
        <v>2026</v>
      </c>
      <c r="I706">
        <v>3</v>
      </c>
      <c r="J706" t="s">
        <v>15</v>
      </c>
      <c r="K706">
        <v>683</v>
      </c>
      <c r="L706">
        <v>1.21</v>
      </c>
      <c r="O706">
        <v>2026</v>
      </c>
      <c r="P706">
        <v>3</v>
      </c>
      <c r="Q706" t="s">
        <v>16</v>
      </c>
      <c r="R706">
        <v>350</v>
      </c>
      <c r="S706">
        <v>1.1970000000000001</v>
      </c>
    </row>
    <row r="707" spans="8:19" x14ac:dyDescent="0.3">
      <c r="H707">
        <v>2026</v>
      </c>
      <c r="I707">
        <v>3</v>
      </c>
      <c r="J707" t="s">
        <v>15</v>
      </c>
      <c r="K707">
        <v>684</v>
      </c>
      <c r="L707">
        <v>1.2110000000000001</v>
      </c>
      <c r="O707">
        <v>2026</v>
      </c>
      <c r="P707">
        <v>3</v>
      </c>
      <c r="Q707" t="s">
        <v>16</v>
      </c>
      <c r="R707">
        <v>360</v>
      </c>
      <c r="S707">
        <v>1.2090000000000001</v>
      </c>
    </row>
    <row r="708" spans="8:19" x14ac:dyDescent="0.3">
      <c r="H708">
        <v>2026</v>
      </c>
      <c r="I708">
        <v>3</v>
      </c>
      <c r="J708" t="s">
        <v>15</v>
      </c>
      <c r="K708">
        <v>685</v>
      </c>
      <c r="L708">
        <v>1.2110000000000001</v>
      </c>
      <c r="O708">
        <v>2026</v>
      </c>
      <c r="P708">
        <v>3</v>
      </c>
      <c r="Q708" t="s">
        <v>16</v>
      </c>
      <c r="R708">
        <v>370</v>
      </c>
      <c r="S708">
        <v>1.22</v>
      </c>
    </row>
    <row r="709" spans="8:19" x14ac:dyDescent="0.3">
      <c r="H709">
        <v>2026</v>
      </c>
      <c r="I709">
        <v>3</v>
      </c>
      <c r="J709" t="s">
        <v>15</v>
      </c>
      <c r="K709">
        <v>686</v>
      </c>
      <c r="L709">
        <v>1.212</v>
      </c>
      <c r="O709">
        <v>2026</v>
      </c>
      <c r="P709">
        <v>3</v>
      </c>
      <c r="Q709" t="s">
        <v>16</v>
      </c>
      <c r="R709">
        <v>380</v>
      </c>
      <c r="S709">
        <v>1.232</v>
      </c>
    </row>
    <row r="710" spans="8:19" x14ac:dyDescent="0.3">
      <c r="H710">
        <v>2026</v>
      </c>
      <c r="I710">
        <v>3</v>
      </c>
      <c r="J710" t="s">
        <v>15</v>
      </c>
      <c r="K710">
        <v>687</v>
      </c>
      <c r="L710">
        <v>1.2130000000000001</v>
      </c>
      <c r="O710">
        <v>2026</v>
      </c>
      <c r="P710">
        <v>3</v>
      </c>
      <c r="Q710" t="s">
        <v>16</v>
      </c>
      <c r="R710">
        <v>390</v>
      </c>
      <c r="S710">
        <v>1.2430000000000001</v>
      </c>
    </row>
    <row r="711" spans="8:19" x14ac:dyDescent="0.3">
      <c r="H711">
        <v>2026</v>
      </c>
      <c r="I711">
        <v>3</v>
      </c>
      <c r="J711" t="s">
        <v>15</v>
      </c>
      <c r="K711">
        <v>688</v>
      </c>
      <c r="L711">
        <v>1.2130000000000001</v>
      </c>
      <c r="O711">
        <v>2026</v>
      </c>
      <c r="P711">
        <v>3</v>
      </c>
      <c r="Q711" t="s">
        <v>16</v>
      </c>
      <c r="R711">
        <v>400</v>
      </c>
      <c r="S711">
        <v>1.2549999999999999</v>
      </c>
    </row>
    <row r="712" spans="8:19" x14ac:dyDescent="0.3">
      <c r="H712">
        <v>2026</v>
      </c>
      <c r="I712">
        <v>3</v>
      </c>
      <c r="J712" t="s">
        <v>15</v>
      </c>
      <c r="K712">
        <v>689</v>
      </c>
      <c r="L712">
        <v>1.214</v>
      </c>
      <c r="O712">
        <v>2026</v>
      </c>
      <c r="P712">
        <v>3</v>
      </c>
      <c r="Q712" t="s">
        <v>16</v>
      </c>
      <c r="R712">
        <v>410</v>
      </c>
      <c r="S712">
        <v>1.266</v>
      </c>
    </row>
    <row r="713" spans="8:19" x14ac:dyDescent="0.3">
      <c r="H713">
        <v>2026</v>
      </c>
      <c r="I713">
        <v>3</v>
      </c>
      <c r="J713" t="s">
        <v>15</v>
      </c>
      <c r="K713">
        <v>690</v>
      </c>
      <c r="L713">
        <v>1.214</v>
      </c>
      <c r="O713">
        <v>2026</v>
      </c>
      <c r="P713">
        <v>3</v>
      </c>
      <c r="Q713" t="s">
        <v>16</v>
      </c>
      <c r="R713">
        <v>420</v>
      </c>
      <c r="S713">
        <v>1.278</v>
      </c>
    </row>
    <row r="714" spans="8:19" x14ac:dyDescent="0.3">
      <c r="H714">
        <v>2026</v>
      </c>
      <c r="I714">
        <v>3</v>
      </c>
      <c r="J714" t="s">
        <v>15</v>
      </c>
      <c r="K714">
        <v>691</v>
      </c>
      <c r="L714">
        <v>1.2150000000000001</v>
      </c>
      <c r="O714">
        <v>2026</v>
      </c>
      <c r="P714">
        <v>3</v>
      </c>
      <c r="Q714" t="s">
        <v>16</v>
      </c>
      <c r="R714">
        <v>430</v>
      </c>
      <c r="S714">
        <v>1.29</v>
      </c>
    </row>
    <row r="715" spans="8:19" x14ac:dyDescent="0.3">
      <c r="H715">
        <v>2026</v>
      </c>
      <c r="I715">
        <v>3</v>
      </c>
      <c r="J715" t="s">
        <v>15</v>
      </c>
      <c r="K715">
        <v>692</v>
      </c>
      <c r="L715">
        <v>1.2150000000000001</v>
      </c>
      <c r="O715">
        <v>2026</v>
      </c>
      <c r="P715">
        <v>3</v>
      </c>
      <c r="Q715" t="s">
        <v>16</v>
      </c>
      <c r="R715">
        <v>440</v>
      </c>
      <c r="S715">
        <v>1.3009999999999999</v>
      </c>
    </row>
    <row r="716" spans="8:19" x14ac:dyDescent="0.3">
      <c r="H716">
        <v>2026</v>
      </c>
      <c r="I716">
        <v>3</v>
      </c>
      <c r="J716" t="s">
        <v>15</v>
      </c>
      <c r="K716">
        <v>693</v>
      </c>
      <c r="L716">
        <v>1.216</v>
      </c>
      <c r="O716">
        <v>2026</v>
      </c>
      <c r="P716">
        <v>3</v>
      </c>
      <c r="Q716" t="s">
        <v>16</v>
      </c>
      <c r="R716">
        <v>450</v>
      </c>
      <c r="S716">
        <v>1.3129999999999999</v>
      </c>
    </row>
    <row r="717" spans="8:19" x14ac:dyDescent="0.3">
      <c r="H717">
        <v>2026</v>
      </c>
      <c r="I717">
        <v>3</v>
      </c>
      <c r="J717" t="s">
        <v>15</v>
      </c>
      <c r="K717">
        <v>694</v>
      </c>
      <c r="L717">
        <v>1.216</v>
      </c>
      <c r="O717">
        <v>2026</v>
      </c>
      <c r="P717">
        <v>3</v>
      </c>
      <c r="Q717" t="s">
        <v>16</v>
      </c>
      <c r="R717">
        <v>460</v>
      </c>
      <c r="S717">
        <v>1.3240000000000001</v>
      </c>
    </row>
    <row r="718" spans="8:19" x14ac:dyDescent="0.3">
      <c r="H718">
        <v>2026</v>
      </c>
      <c r="I718">
        <v>3</v>
      </c>
      <c r="J718" t="s">
        <v>15</v>
      </c>
      <c r="K718">
        <v>695</v>
      </c>
      <c r="L718">
        <v>1.2170000000000001</v>
      </c>
      <c r="O718">
        <v>2026</v>
      </c>
      <c r="P718">
        <v>3</v>
      </c>
      <c r="Q718" t="s">
        <v>16</v>
      </c>
      <c r="R718">
        <v>470</v>
      </c>
      <c r="S718">
        <v>1.3360000000000001</v>
      </c>
    </row>
    <row r="719" spans="8:19" x14ac:dyDescent="0.3">
      <c r="H719">
        <v>2026</v>
      </c>
      <c r="I719">
        <v>3</v>
      </c>
      <c r="J719" t="s">
        <v>15</v>
      </c>
      <c r="K719">
        <v>696</v>
      </c>
      <c r="L719">
        <v>1.218</v>
      </c>
      <c r="O719">
        <v>2026</v>
      </c>
      <c r="P719">
        <v>3</v>
      </c>
      <c r="Q719" t="s">
        <v>16</v>
      </c>
      <c r="R719">
        <v>480</v>
      </c>
      <c r="S719">
        <v>1.347</v>
      </c>
    </row>
    <row r="720" spans="8:19" x14ac:dyDescent="0.3">
      <c r="H720">
        <v>2026</v>
      </c>
      <c r="I720">
        <v>3</v>
      </c>
      <c r="J720" t="s">
        <v>15</v>
      </c>
      <c r="K720">
        <v>697</v>
      </c>
      <c r="L720">
        <v>1.218</v>
      </c>
      <c r="O720">
        <v>2026</v>
      </c>
      <c r="P720">
        <v>3</v>
      </c>
      <c r="Q720" t="s">
        <v>16</v>
      </c>
      <c r="R720">
        <v>490</v>
      </c>
      <c r="S720">
        <v>1.359</v>
      </c>
    </row>
    <row r="721" spans="8:19" x14ac:dyDescent="0.3">
      <c r="H721">
        <v>2026</v>
      </c>
      <c r="I721">
        <v>3</v>
      </c>
      <c r="J721" t="s">
        <v>15</v>
      </c>
      <c r="K721">
        <v>698</v>
      </c>
      <c r="L721">
        <v>1.2190000000000001</v>
      </c>
      <c r="O721">
        <v>2026</v>
      </c>
      <c r="P721">
        <v>3</v>
      </c>
      <c r="Q721" t="s">
        <v>16</v>
      </c>
      <c r="R721">
        <v>500</v>
      </c>
      <c r="S721">
        <v>1.371</v>
      </c>
    </row>
    <row r="722" spans="8:19" x14ac:dyDescent="0.3">
      <c r="H722">
        <v>2026</v>
      </c>
      <c r="I722">
        <v>3</v>
      </c>
      <c r="J722" t="s">
        <v>15</v>
      </c>
      <c r="K722">
        <v>699</v>
      </c>
      <c r="L722">
        <v>1.2190000000000001</v>
      </c>
      <c r="O722">
        <v>2026</v>
      </c>
      <c r="Q722" t="s">
        <v>5</v>
      </c>
      <c r="R722" t="s">
        <v>179</v>
      </c>
      <c r="S722">
        <v>0.876</v>
      </c>
    </row>
    <row r="723" spans="8:19" x14ac:dyDescent="0.3">
      <c r="H723">
        <v>2026</v>
      </c>
      <c r="I723">
        <v>3</v>
      </c>
      <c r="J723" t="s">
        <v>15</v>
      </c>
      <c r="K723">
        <v>700</v>
      </c>
      <c r="L723">
        <v>1.22</v>
      </c>
      <c r="O723">
        <v>2026</v>
      </c>
      <c r="Q723" t="s">
        <v>5</v>
      </c>
      <c r="R723" t="s">
        <v>17</v>
      </c>
      <c r="S723">
        <v>0.89100000000000001</v>
      </c>
    </row>
    <row r="724" spans="8:19" x14ac:dyDescent="0.3">
      <c r="H724">
        <v>2026</v>
      </c>
      <c r="I724">
        <v>3</v>
      </c>
      <c r="J724" t="s">
        <v>16</v>
      </c>
      <c r="K724">
        <v>140</v>
      </c>
      <c r="L724">
        <v>0.92400000000000004</v>
      </c>
      <c r="O724">
        <v>2026</v>
      </c>
      <c r="Q724" t="s">
        <v>5</v>
      </c>
      <c r="R724" t="s">
        <v>18</v>
      </c>
      <c r="S724">
        <v>0.92300000000000004</v>
      </c>
    </row>
    <row r="725" spans="8:19" x14ac:dyDescent="0.3">
      <c r="H725">
        <v>2026</v>
      </c>
      <c r="I725">
        <v>3</v>
      </c>
      <c r="J725" t="s">
        <v>16</v>
      </c>
      <c r="K725">
        <v>145</v>
      </c>
      <c r="L725">
        <v>0.92900000000000005</v>
      </c>
      <c r="O725">
        <v>2026</v>
      </c>
      <c r="Q725" t="s">
        <v>5</v>
      </c>
      <c r="R725" t="s">
        <v>19</v>
      </c>
      <c r="S725">
        <v>1</v>
      </c>
    </row>
    <row r="726" spans="8:19" x14ac:dyDescent="0.3">
      <c r="H726">
        <v>2026</v>
      </c>
      <c r="I726">
        <v>3</v>
      </c>
      <c r="J726" t="s">
        <v>16</v>
      </c>
      <c r="K726">
        <v>150</v>
      </c>
      <c r="L726">
        <v>0.93400000000000005</v>
      </c>
      <c r="O726">
        <v>2026</v>
      </c>
      <c r="Q726" t="s">
        <v>5</v>
      </c>
      <c r="R726" t="s">
        <v>180</v>
      </c>
      <c r="S726">
        <v>1.0429999999999999</v>
      </c>
    </row>
    <row r="727" spans="8:19" x14ac:dyDescent="0.3">
      <c r="H727">
        <v>2026</v>
      </c>
      <c r="I727">
        <v>3</v>
      </c>
      <c r="J727" t="s">
        <v>16</v>
      </c>
      <c r="K727">
        <v>155</v>
      </c>
      <c r="L727">
        <v>0.93899999999999995</v>
      </c>
      <c r="O727">
        <v>2026</v>
      </c>
      <c r="P727">
        <v>3</v>
      </c>
      <c r="Q727" t="s">
        <v>14</v>
      </c>
      <c r="R727" s="55" t="s">
        <v>61</v>
      </c>
      <c r="S727">
        <v>0.86599999999999999</v>
      </c>
    </row>
    <row r="728" spans="8:19" x14ac:dyDescent="0.3">
      <c r="H728">
        <v>2026</v>
      </c>
      <c r="I728">
        <v>3</v>
      </c>
      <c r="J728" t="s">
        <v>16</v>
      </c>
      <c r="K728">
        <v>160</v>
      </c>
      <c r="L728">
        <v>0.94399999999999995</v>
      </c>
      <c r="O728">
        <v>2026</v>
      </c>
      <c r="P728">
        <v>3</v>
      </c>
      <c r="Q728" t="s">
        <v>14</v>
      </c>
      <c r="R728" s="55" t="s">
        <v>62</v>
      </c>
      <c r="S728">
        <v>0.93300000000000005</v>
      </c>
    </row>
    <row r="729" spans="8:19" x14ac:dyDescent="0.3">
      <c r="H729">
        <v>2026</v>
      </c>
      <c r="I729">
        <v>3</v>
      </c>
      <c r="J729" t="s">
        <v>16</v>
      </c>
      <c r="K729">
        <v>165</v>
      </c>
      <c r="L729">
        <v>0.94899999999999995</v>
      </c>
      <c r="O729">
        <v>2026</v>
      </c>
      <c r="P729">
        <v>3</v>
      </c>
      <c r="Q729" t="s">
        <v>14</v>
      </c>
      <c r="R729" s="55" t="s">
        <v>63</v>
      </c>
      <c r="S729">
        <v>1</v>
      </c>
    </row>
    <row r="730" spans="8:19" x14ac:dyDescent="0.3">
      <c r="H730">
        <v>2026</v>
      </c>
      <c r="I730">
        <v>3</v>
      </c>
      <c r="J730" t="s">
        <v>16</v>
      </c>
      <c r="K730">
        <v>170</v>
      </c>
      <c r="L730">
        <v>0.95499999999999996</v>
      </c>
      <c r="O730">
        <v>2026</v>
      </c>
      <c r="P730">
        <v>3</v>
      </c>
      <c r="Q730" t="s">
        <v>21</v>
      </c>
      <c r="R730" s="55" t="s">
        <v>59</v>
      </c>
      <c r="S730">
        <v>0.90400000000000003</v>
      </c>
    </row>
    <row r="731" spans="8:19" x14ac:dyDescent="0.3">
      <c r="H731">
        <v>2026</v>
      </c>
      <c r="I731">
        <v>3</v>
      </c>
      <c r="J731" t="s">
        <v>16</v>
      </c>
      <c r="K731">
        <v>175</v>
      </c>
      <c r="L731">
        <v>0.96</v>
      </c>
      <c r="O731">
        <v>2026</v>
      </c>
      <c r="P731">
        <v>3</v>
      </c>
      <c r="Q731" t="s">
        <v>21</v>
      </c>
      <c r="R731" s="55" t="s">
        <v>41</v>
      </c>
      <c r="S731">
        <v>1</v>
      </c>
    </row>
    <row r="732" spans="8:19" x14ac:dyDescent="0.3">
      <c r="H732">
        <v>2026</v>
      </c>
      <c r="I732">
        <v>3</v>
      </c>
      <c r="J732" t="s">
        <v>16</v>
      </c>
      <c r="K732">
        <v>180</v>
      </c>
      <c r="L732">
        <v>0.96499999999999997</v>
      </c>
      <c r="O732">
        <v>2026</v>
      </c>
      <c r="P732">
        <v>3</v>
      </c>
      <c r="Q732" t="s">
        <v>21</v>
      </c>
      <c r="R732" s="55" t="s">
        <v>151</v>
      </c>
      <c r="S732">
        <v>0.95199999999999996</v>
      </c>
    </row>
    <row r="733" spans="8:19" x14ac:dyDescent="0.3">
      <c r="H733">
        <v>2026</v>
      </c>
      <c r="I733">
        <v>3</v>
      </c>
      <c r="J733" t="s">
        <v>16</v>
      </c>
      <c r="K733">
        <v>185</v>
      </c>
      <c r="L733">
        <v>0.97</v>
      </c>
      <c r="O733">
        <v>2026</v>
      </c>
      <c r="P733">
        <v>3</v>
      </c>
      <c r="Q733" t="s">
        <v>13</v>
      </c>
      <c r="R733" t="s">
        <v>141</v>
      </c>
      <c r="S733">
        <v>0.70199999999999996</v>
      </c>
    </row>
    <row r="734" spans="8:19" x14ac:dyDescent="0.3">
      <c r="H734">
        <v>2026</v>
      </c>
      <c r="I734">
        <v>3</v>
      </c>
      <c r="J734" t="s">
        <v>16</v>
      </c>
      <c r="K734">
        <v>190</v>
      </c>
      <c r="L734">
        <v>0.97499999999999998</v>
      </c>
      <c r="O734">
        <v>2026</v>
      </c>
      <c r="P734">
        <v>3</v>
      </c>
      <c r="Q734" t="s">
        <v>13</v>
      </c>
      <c r="R734" s="55" t="s">
        <v>57</v>
      </c>
      <c r="S734">
        <v>0.80300000000000005</v>
      </c>
    </row>
    <row r="735" spans="8:19" x14ac:dyDescent="0.3">
      <c r="H735">
        <v>2026</v>
      </c>
      <c r="I735">
        <v>3</v>
      </c>
      <c r="J735" t="s">
        <v>16</v>
      </c>
      <c r="K735">
        <v>195</v>
      </c>
      <c r="L735">
        <v>0.98</v>
      </c>
      <c r="O735">
        <v>2026</v>
      </c>
      <c r="P735">
        <v>3</v>
      </c>
      <c r="Q735" t="s">
        <v>13</v>
      </c>
      <c r="R735" s="55" t="s">
        <v>64</v>
      </c>
      <c r="S735">
        <v>0.90400000000000003</v>
      </c>
    </row>
    <row r="736" spans="8:19" x14ac:dyDescent="0.3">
      <c r="H736">
        <v>2026</v>
      </c>
      <c r="I736">
        <v>3</v>
      </c>
      <c r="J736" t="s">
        <v>16</v>
      </c>
      <c r="K736">
        <v>200</v>
      </c>
      <c r="L736">
        <v>0.98499999999999999</v>
      </c>
      <c r="O736">
        <v>2026</v>
      </c>
      <c r="P736">
        <v>3</v>
      </c>
      <c r="Q736" t="s">
        <v>13</v>
      </c>
      <c r="R736" s="55" t="s">
        <v>40</v>
      </c>
      <c r="S736">
        <v>1</v>
      </c>
    </row>
    <row r="737" spans="8:19" x14ac:dyDescent="0.3">
      <c r="H737">
        <v>2026</v>
      </c>
      <c r="I737">
        <v>3</v>
      </c>
      <c r="J737" t="s">
        <v>16</v>
      </c>
      <c r="K737">
        <v>205</v>
      </c>
      <c r="L737">
        <v>0.99</v>
      </c>
      <c r="O737">
        <v>2026</v>
      </c>
      <c r="P737">
        <v>3</v>
      </c>
      <c r="Q737" t="s">
        <v>13</v>
      </c>
      <c r="R737" s="55" t="s">
        <v>65</v>
      </c>
      <c r="S737">
        <v>1.105</v>
      </c>
    </row>
    <row r="738" spans="8:19" x14ac:dyDescent="0.3">
      <c r="H738">
        <v>2026</v>
      </c>
      <c r="I738">
        <v>3</v>
      </c>
      <c r="J738" t="s">
        <v>16</v>
      </c>
      <c r="K738">
        <v>210</v>
      </c>
      <c r="L738">
        <v>0.995</v>
      </c>
      <c r="O738">
        <v>2026</v>
      </c>
      <c r="P738">
        <v>3</v>
      </c>
      <c r="Q738" t="s">
        <v>13</v>
      </c>
      <c r="R738" s="55" t="s">
        <v>66</v>
      </c>
      <c r="S738">
        <v>1.206</v>
      </c>
    </row>
    <row r="739" spans="8:19" x14ac:dyDescent="0.3">
      <c r="H739">
        <v>2026</v>
      </c>
      <c r="I739">
        <v>3</v>
      </c>
      <c r="J739" t="s">
        <v>16</v>
      </c>
      <c r="K739">
        <v>215</v>
      </c>
      <c r="L739">
        <v>1</v>
      </c>
    </row>
    <row r="740" spans="8:19" x14ac:dyDescent="0.3">
      <c r="H740">
        <v>2026</v>
      </c>
      <c r="I740">
        <v>3</v>
      </c>
      <c r="J740" t="s">
        <v>16</v>
      </c>
      <c r="K740">
        <v>220</v>
      </c>
      <c r="L740">
        <v>1.0049999999999999</v>
      </c>
    </row>
    <row r="741" spans="8:19" x14ac:dyDescent="0.3">
      <c r="H741">
        <v>2026</v>
      </c>
      <c r="I741">
        <v>3</v>
      </c>
      <c r="J741" t="s">
        <v>16</v>
      </c>
      <c r="K741">
        <v>225</v>
      </c>
      <c r="L741">
        <v>1.01</v>
      </c>
    </row>
    <row r="742" spans="8:19" x14ac:dyDescent="0.3">
      <c r="H742">
        <v>2026</v>
      </c>
      <c r="I742">
        <v>3</v>
      </c>
      <c r="J742" t="s">
        <v>16</v>
      </c>
      <c r="K742">
        <v>230</v>
      </c>
      <c r="L742">
        <v>1.0149999999999999</v>
      </c>
    </row>
    <row r="743" spans="8:19" x14ac:dyDescent="0.3">
      <c r="H743">
        <v>2026</v>
      </c>
      <c r="I743">
        <v>3</v>
      </c>
      <c r="J743" t="s">
        <v>16</v>
      </c>
      <c r="K743">
        <v>235</v>
      </c>
      <c r="L743">
        <v>1.02</v>
      </c>
    </row>
    <row r="744" spans="8:19" x14ac:dyDescent="0.3">
      <c r="H744">
        <v>2026</v>
      </c>
      <c r="I744">
        <v>3</v>
      </c>
      <c r="J744" t="s">
        <v>16</v>
      </c>
      <c r="K744">
        <v>240</v>
      </c>
      <c r="L744">
        <v>1.0249999999999999</v>
      </c>
    </row>
    <row r="745" spans="8:19" x14ac:dyDescent="0.3">
      <c r="H745">
        <v>2026</v>
      </c>
      <c r="I745">
        <v>3</v>
      </c>
      <c r="J745" t="s">
        <v>16</v>
      </c>
      <c r="K745">
        <v>245</v>
      </c>
      <c r="L745">
        <v>1.03</v>
      </c>
    </row>
    <row r="746" spans="8:19" x14ac:dyDescent="0.3">
      <c r="H746">
        <v>2026</v>
      </c>
      <c r="I746">
        <v>3</v>
      </c>
      <c r="J746" t="s">
        <v>16</v>
      </c>
      <c r="K746">
        <v>250</v>
      </c>
      <c r="L746">
        <v>1.0349999999999999</v>
      </c>
    </row>
    <row r="747" spans="8:19" x14ac:dyDescent="0.3">
      <c r="H747">
        <v>2026</v>
      </c>
      <c r="I747">
        <v>3</v>
      </c>
      <c r="J747" t="s">
        <v>16</v>
      </c>
      <c r="K747">
        <v>260</v>
      </c>
      <c r="L747">
        <v>1.0449999999999999</v>
      </c>
    </row>
    <row r="748" spans="8:19" x14ac:dyDescent="0.3">
      <c r="H748">
        <v>2026</v>
      </c>
      <c r="I748">
        <v>3</v>
      </c>
      <c r="J748" t="s">
        <v>16</v>
      </c>
      <c r="K748">
        <v>270</v>
      </c>
      <c r="L748">
        <v>1.0549999999999999</v>
      </c>
    </row>
    <row r="749" spans="8:19" x14ac:dyDescent="0.3">
      <c r="H749">
        <v>2026</v>
      </c>
      <c r="I749">
        <v>3</v>
      </c>
      <c r="J749" t="s">
        <v>16</v>
      </c>
      <c r="K749">
        <v>280</v>
      </c>
      <c r="L749">
        <v>1.0649999999999999</v>
      </c>
    </row>
    <row r="750" spans="8:19" x14ac:dyDescent="0.3">
      <c r="H750">
        <v>2026</v>
      </c>
      <c r="I750">
        <v>3</v>
      </c>
      <c r="J750" t="s">
        <v>16</v>
      </c>
      <c r="K750">
        <v>290</v>
      </c>
      <c r="L750">
        <v>1.075</v>
      </c>
    </row>
    <row r="751" spans="8:19" x14ac:dyDescent="0.3">
      <c r="H751">
        <v>2026</v>
      </c>
      <c r="I751">
        <v>3</v>
      </c>
      <c r="J751" t="s">
        <v>16</v>
      </c>
      <c r="K751">
        <v>300</v>
      </c>
      <c r="L751">
        <v>1.085</v>
      </c>
    </row>
    <row r="752" spans="8:19" x14ac:dyDescent="0.3">
      <c r="H752">
        <v>2026</v>
      </c>
      <c r="I752">
        <v>3</v>
      </c>
      <c r="J752" t="s">
        <v>16</v>
      </c>
      <c r="K752">
        <v>310</v>
      </c>
      <c r="L752">
        <v>1.095</v>
      </c>
    </row>
    <row r="753" spans="8:12" x14ac:dyDescent="0.3">
      <c r="H753">
        <v>2026</v>
      </c>
      <c r="I753">
        <v>3</v>
      </c>
      <c r="J753" t="s">
        <v>16</v>
      </c>
      <c r="K753">
        <v>320</v>
      </c>
      <c r="L753">
        <v>1.105</v>
      </c>
    </row>
    <row r="754" spans="8:12" x14ac:dyDescent="0.3">
      <c r="H754">
        <v>2026</v>
      </c>
      <c r="I754">
        <v>3</v>
      </c>
      <c r="J754" t="s">
        <v>16</v>
      </c>
      <c r="K754">
        <v>330</v>
      </c>
      <c r="L754">
        <v>1.115</v>
      </c>
    </row>
    <row r="755" spans="8:12" x14ac:dyDescent="0.3">
      <c r="H755">
        <v>2026</v>
      </c>
      <c r="I755">
        <v>3</v>
      </c>
      <c r="J755" t="s">
        <v>16</v>
      </c>
      <c r="K755">
        <v>340</v>
      </c>
      <c r="L755" s="124">
        <v>1.125</v>
      </c>
    </row>
    <row r="756" spans="8:12" x14ac:dyDescent="0.3">
      <c r="H756">
        <v>2026</v>
      </c>
      <c r="I756">
        <v>3</v>
      </c>
      <c r="J756" t="s">
        <v>16</v>
      </c>
      <c r="K756">
        <v>350</v>
      </c>
      <c r="L756">
        <v>1.135</v>
      </c>
    </row>
    <row r="757" spans="8:12" x14ac:dyDescent="0.3">
      <c r="H757">
        <v>2026</v>
      </c>
      <c r="I757">
        <v>3</v>
      </c>
      <c r="J757" t="s">
        <v>16</v>
      </c>
      <c r="K757">
        <v>360</v>
      </c>
      <c r="L757">
        <v>1.145</v>
      </c>
    </row>
    <row r="758" spans="8:12" x14ac:dyDescent="0.3">
      <c r="H758">
        <v>2026</v>
      </c>
      <c r="I758">
        <v>3</v>
      </c>
      <c r="J758" t="s">
        <v>16</v>
      </c>
      <c r="K758">
        <v>370</v>
      </c>
      <c r="L758">
        <v>1.155</v>
      </c>
    </row>
    <row r="759" spans="8:12" x14ac:dyDescent="0.3">
      <c r="H759">
        <v>2026</v>
      </c>
      <c r="I759">
        <v>3</v>
      </c>
      <c r="J759" t="s">
        <v>16</v>
      </c>
      <c r="K759">
        <v>380</v>
      </c>
      <c r="L759">
        <v>1.165</v>
      </c>
    </row>
    <row r="760" spans="8:12" x14ac:dyDescent="0.3">
      <c r="H760">
        <v>2026</v>
      </c>
      <c r="I760">
        <v>3</v>
      </c>
      <c r="J760" t="s">
        <v>16</v>
      </c>
      <c r="K760">
        <v>390</v>
      </c>
      <c r="L760">
        <v>1.175</v>
      </c>
    </row>
    <row r="761" spans="8:12" x14ac:dyDescent="0.3">
      <c r="H761">
        <v>2026</v>
      </c>
      <c r="I761">
        <v>3</v>
      </c>
      <c r="J761" t="s">
        <v>16</v>
      </c>
      <c r="K761">
        <v>400</v>
      </c>
      <c r="L761">
        <v>1.1859999999999999</v>
      </c>
    </row>
    <row r="762" spans="8:12" x14ac:dyDescent="0.3">
      <c r="H762">
        <v>2026</v>
      </c>
      <c r="I762">
        <v>3</v>
      </c>
      <c r="J762" t="s">
        <v>16</v>
      </c>
      <c r="K762">
        <v>410</v>
      </c>
      <c r="L762">
        <v>1.196</v>
      </c>
    </row>
    <row r="763" spans="8:12" x14ac:dyDescent="0.3">
      <c r="H763">
        <v>2026</v>
      </c>
      <c r="I763">
        <v>3</v>
      </c>
      <c r="J763" t="s">
        <v>16</v>
      </c>
      <c r="K763">
        <v>420</v>
      </c>
      <c r="L763">
        <v>1.206</v>
      </c>
    </row>
    <row r="764" spans="8:12" x14ac:dyDescent="0.3">
      <c r="H764">
        <v>2026</v>
      </c>
      <c r="I764">
        <v>3</v>
      </c>
      <c r="J764" t="s">
        <v>16</v>
      </c>
      <c r="K764">
        <v>430</v>
      </c>
      <c r="L764">
        <v>1.216</v>
      </c>
    </row>
    <row r="765" spans="8:12" x14ac:dyDescent="0.3">
      <c r="H765">
        <v>2026</v>
      </c>
      <c r="I765">
        <v>3</v>
      </c>
      <c r="J765" t="s">
        <v>16</v>
      </c>
      <c r="K765">
        <v>440</v>
      </c>
      <c r="L765">
        <v>1.226</v>
      </c>
    </row>
    <row r="766" spans="8:12" x14ac:dyDescent="0.3">
      <c r="H766">
        <v>2026</v>
      </c>
      <c r="I766">
        <v>3</v>
      </c>
      <c r="J766" t="s">
        <v>16</v>
      </c>
      <c r="K766">
        <v>450</v>
      </c>
      <c r="L766">
        <v>1.236</v>
      </c>
    </row>
    <row r="767" spans="8:12" x14ac:dyDescent="0.3">
      <c r="H767">
        <v>2026</v>
      </c>
      <c r="I767">
        <v>3</v>
      </c>
      <c r="J767" t="s">
        <v>16</v>
      </c>
      <c r="K767">
        <v>460</v>
      </c>
      <c r="L767">
        <v>1.246</v>
      </c>
    </row>
    <row r="768" spans="8:12" x14ac:dyDescent="0.3">
      <c r="H768">
        <v>2026</v>
      </c>
      <c r="I768">
        <v>3</v>
      </c>
      <c r="J768" t="s">
        <v>16</v>
      </c>
      <c r="K768">
        <v>470</v>
      </c>
      <c r="L768">
        <v>1.256</v>
      </c>
    </row>
    <row r="769" spans="8:13" x14ac:dyDescent="0.3">
      <c r="H769">
        <v>2026</v>
      </c>
      <c r="I769">
        <v>3</v>
      </c>
      <c r="J769" t="s">
        <v>16</v>
      </c>
      <c r="K769">
        <v>480</v>
      </c>
      <c r="L769">
        <v>1.266</v>
      </c>
    </row>
    <row r="770" spans="8:13" x14ac:dyDescent="0.3">
      <c r="H770">
        <v>2026</v>
      </c>
      <c r="I770">
        <v>3</v>
      </c>
      <c r="J770" t="s">
        <v>16</v>
      </c>
      <c r="K770">
        <v>490</v>
      </c>
      <c r="L770">
        <v>1.276</v>
      </c>
    </row>
    <row r="771" spans="8:13" x14ac:dyDescent="0.3">
      <c r="H771">
        <v>2026</v>
      </c>
      <c r="I771">
        <v>3</v>
      </c>
      <c r="J771" t="s">
        <v>16</v>
      </c>
      <c r="K771">
        <v>500</v>
      </c>
      <c r="L771">
        <v>1.286</v>
      </c>
    </row>
    <row r="772" spans="8:13" x14ac:dyDescent="0.3">
      <c r="H772">
        <v>2026</v>
      </c>
      <c r="I772">
        <v>3</v>
      </c>
      <c r="J772" t="s">
        <v>5</v>
      </c>
      <c r="K772" t="s">
        <v>179</v>
      </c>
      <c r="L772">
        <v>0.88900000000000001</v>
      </c>
    </row>
    <row r="773" spans="8:13" x14ac:dyDescent="0.3">
      <c r="H773">
        <v>2026</v>
      </c>
      <c r="I773">
        <v>3</v>
      </c>
      <c r="J773" t="s">
        <v>5</v>
      </c>
      <c r="K773" t="s">
        <v>17</v>
      </c>
      <c r="L773">
        <v>0.91400000000000003</v>
      </c>
    </row>
    <row r="774" spans="8:13" x14ac:dyDescent="0.3">
      <c r="H774">
        <v>2026</v>
      </c>
      <c r="I774">
        <v>3</v>
      </c>
      <c r="J774" t="s">
        <v>5</v>
      </c>
      <c r="K774" t="s">
        <v>18</v>
      </c>
      <c r="L774">
        <v>0.95</v>
      </c>
    </row>
    <row r="775" spans="8:13" x14ac:dyDescent="0.3">
      <c r="H775">
        <v>2026</v>
      </c>
      <c r="I775">
        <v>3</v>
      </c>
      <c r="J775" t="s">
        <v>5</v>
      </c>
      <c r="K775" t="s">
        <v>19</v>
      </c>
      <c r="L775">
        <v>1</v>
      </c>
    </row>
    <row r="776" spans="8:13" x14ac:dyDescent="0.3">
      <c r="H776">
        <v>2026</v>
      </c>
      <c r="I776">
        <v>3</v>
      </c>
      <c r="J776" t="s">
        <v>5</v>
      </c>
      <c r="K776" t="s">
        <v>180</v>
      </c>
      <c r="L776">
        <v>1.052</v>
      </c>
    </row>
    <row r="777" spans="8:13" x14ac:dyDescent="0.3">
      <c r="H777">
        <v>2026</v>
      </c>
      <c r="I777">
        <v>3</v>
      </c>
      <c r="J777" t="s">
        <v>14</v>
      </c>
      <c r="K777" s="55" t="s">
        <v>61</v>
      </c>
      <c r="L777">
        <v>0.89100000000000001</v>
      </c>
    </row>
    <row r="778" spans="8:13" x14ac:dyDescent="0.3">
      <c r="H778">
        <v>2026</v>
      </c>
      <c r="I778">
        <v>3</v>
      </c>
      <c r="J778" t="s">
        <v>14</v>
      </c>
      <c r="K778" s="55" t="s">
        <v>62</v>
      </c>
      <c r="L778">
        <v>0.92800000000000005</v>
      </c>
    </row>
    <row r="779" spans="8:13" x14ac:dyDescent="0.3">
      <c r="H779">
        <v>2026</v>
      </c>
      <c r="I779">
        <v>3</v>
      </c>
      <c r="J779" t="s">
        <v>14</v>
      </c>
      <c r="K779" s="55" t="s">
        <v>63</v>
      </c>
      <c r="L779">
        <v>1</v>
      </c>
    </row>
    <row r="780" spans="8:13" x14ac:dyDescent="0.3">
      <c r="H780">
        <v>2026</v>
      </c>
      <c r="I780">
        <v>3</v>
      </c>
      <c r="J780" t="s">
        <v>21</v>
      </c>
      <c r="K780" t="s">
        <v>59</v>
      </c>
      <c r="L780">
        <v>0.92</v>
      </c>
    </row>
    <row r="781" spans="8:13" x14ac:dyDescent="0.3">
      <c r="H781">
        <v>2026</v>
      </c>
      <c r="I781">
        <v>3</v>
      </c>
      <c r="J781" t="s">
        <v>21</v>
      </c>
      <c r="K781" t="s">
        <v>41</v>
      </c>
      <c r="L781">
        <v>1</v>
      </c>
    </row>
    <row r="782" spans="8:13" x14ac:dyDescent="0.3">
      <c r="H782">
        <v>2026</v>
      </c>
      <c r="I782">
        <v>3</v>
      </c>
      <c r="J782" t="s">
        <v>21</v>
      </c>
      <c r="K782" t="s">
        <v>151</v>
      </c>
      <c r="L782">
        <v>0.94099999999999995</v>
      </c>
    </row>
    <row r="783" spans="8:13" x14ac:dyDescent="0.3">
      <c r="H783">
        <v>2026</v>
      </c>
      <c r="I783">
        <v>3</v>
      </c>
      <c r="J783" t="s">
        <v>13</v>
      </c>
      <c r="K783" t="s">
        <v>141</v>
      </c>
      <c r="L783">
        <v>0.67</v>
      </c>
      <c r="M783" s="128"/>
    </row>
    <row r="784" spans="8:13" x14ac:dyDescent="0.3">
      <c r="H784">
        <v>2026</v>
      </c>
      <c r="I784">
        <v>3</v>
      </c>
      <c r="J784" t="s">
        <v>13</v>
      </c>
      <c r="K784" s="55" t="s">
        <v>57</v>
      </c>
      <c r="L784">
        <v>0.78</v>
      </c>
      <c r="M784" s="128"/>
    </row>
    <row r="785" spans="8:13" x14ac:dyDescent="0.3">
      <c r="H785">
        <v>2026</v>
      </c>
      <c r="I785">
        <v>3</v>
      </c>
      <c r="J785" t="s">
        <v>13</v>
      </c>
      <c r="K785" s="55" t="s">
        <v>64</v>
      </c>
      <c r="L785">
        <v>0.89</v>
      </c>
      <c r="M785" s="128"/>
    </row>
    <row r="786" spans="8:13" x14ac:dyDescent="0.3">
      <c r="H786">
        <v>2026</v>
      </c>
      <c r="I786">
        <v>3</v>
      </c>
      <c r="J786" t="s">
        <v>13</v>
      </c>
      <c r="K786" s="55" t="s">
        <v>40</v>
      </c>
      <c r="L786">
        <v>1</v>
      </c>
      <c r="M786" s="128"/>
    </row>
    <row r="787" spans="8:13" x14ac:dyDescent="0.3">
      <c r="H787">
        <v>2026</v>
      </c>
      <c r="I787">
        <v>3</v>
      </c>
      <c r="J787" t="s">
        <v>13</v>
      </c>
      <c r="K787" s="55" t="s">
        <v>65</v>
      </c>
      <c r="L787">
        <v>1.1100000000000001</v>
      </c>
      <c r="M787" s="128"/>
    </row>
    <row r="788" spans="8:13" x14ac:dyDescent="0.3">
      <c r="H788">
        <v>2026</v>
      </c>
      <c r="I788">
        <v>3</v>
      </c>
      <c r="J788" t="s">
        <v>13</v>
      </c>
      <c r="K788" s="55" t="s">
        <v>66</v>
      </c>
      <c r="L788">
        <v>1.22</v>
      </c>
      <c r="M788" s="128"/>
    </row>
  </sheetData>
  <customSheetViews>
    <customSheetView guid="{D4080E32-F4BA-4C55-B135-954EC34A4A89}" state="hidden">
      <selection activeCell="V20" sqref="V20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44</vt:i4>
      </vt:variant>
    </vt:vector>
  </HeadingPairs>
  <TitlesOfParts>
    <vt:vector size="50" baseType="lpstr">
      <vt:lpstr>Eigentumswohnung</vt:lpstr>
      <vt:lpstr>Doppelhaushälfte_Reihenendhaus</vt:lpstr>
      <vt:lpstr>Reihenmittelhaus</vt:lpstr>
      <vt:lpstr>Gebäudestandard</vt:lpstr>
      <vt:lpstr>Liste</vt:lpstr>
      <vt:lpstr>irwkoeff_2026</vt:lpstr>
      <vt:lpstr>Balkon</vt:lpstr>
      <vt:lpstr>bj</vt:lpstr>
      <vt:lpstr>Bj_ETW</vt:lpstr>
      <vt:lpstr>Bjklassen</vt:lpstr>
      <vt:lpstr>brw</vt:lpstr>
      <vt:lpstr>Gartennutzung</vt:lpstr>
      <vt:lpstr>Gebäudestandard</vt:lpstr>
      <vt:lpstr>gebäudestandard_dhh</vt:lpstr>
      <vt:lpstr>Geschosslage</vt:lpstr>
      <vt:lpstr>Grstk</vt:lpstr>
      <vt:lpstr>Grstk_rmh</vt:lpstr>
      <vt:lpstr>keller</vt:lpstr>
      <vt:lpstr>koef_anzahl_etw</vt:lpstr>
      <vt:lpstr>koef_balkon_etw</vt:lpstr>
      <vt:lpstr>koef_bj_etw</vt:lpstr>
      <vt:lpstr>koef_Bjklassen</vt:lpstr>
      <vt:lpstr>koef_bjklassen_rmh</vt:lpstr>
      <vt:lpstr>koef_brw_dhh</vt:lpstr>
      <vt:lpstr>koef_brw_rmh</vt:lpstr>
      <vt:lpstr>koef_garten_etw</vt:lpstr>
      <vt:lpstr>koef_geschoss_etw</vt:lpstr>
      <vt:lpstr>koef_grstk_dhh</vt:lpstr>
      <vt:lpstr>koef_grstk_rmh</vt:lpstr>
      <vt:lpstr>koef_keller_dhh</vt:lpstr>
      <vt:lpstr>koef_keller_rmh</vt:lpstr>
      <vt:lpstr>koef_miet_etw</vt:lpstr>
      <vt:lpstr>koef_mod_dhh</vt:lpstr>
      <vt:lpstr>koef_mod_etw</vt:lpstr>
      <vt:lpstr>koef_mod_rmh</vt:lpstr>
      <vt:lpstr>koef_standard_dhh</vt:lpstr>
      <vt:lpstr>koef_standard_etw</vt:lpstr>
      <vt:lpstr>koef_standard_rmh</vt:lpstr>
      <vt:lpstr>koef_wfl_dhh</vt:lpstr>
      <vt:lpstr>koef_wfl_dhh_2026</vt:lpstr>
      <vt:lpstr>koef_wfl_etw</vt:lpstr>
      <vt:lpstr>koef_wfl_rmh</vt:lpstr>
      <vt:lpstr>koef_wohnlage_etw</vt:lpstr>
      <vt:lpstr>Modernisierungstyp</vt:lpstr>
      <vt:lpstr>Standard</vt:lpstr>
      <vt:lpstr>Vermietung</vt:lpstr>
      <vt:lpstr>WE</vt:lpstr>
      <vt:lpstr>Wfl_DHH</vt:lpstr>
      <vt:lpstr>wfl_ETW</vt:lpstr>
      <vt:lpstr>Wohnlage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Wölke-Neuhaus</dc:creator>
  <cp:lastModifiedBy>Nicole Wölke-Neuhaus</cp:lastModifiedBy>
  <dcterms:created xsi:type="dcterms:W3CDTF">2022-02-24T13:51:59Z</dcterms:created>
  <dcterms:modified xsi:type="dcterms:W3CDTF">2026-03-06T10:52:57Z</dcterms:modified>
</cp:coreProperties>
</file>